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490" windowHeight="8070" activeTab="1"/>
  </bookViews>
  <sheets>
    <sheet name="抽獎名冊" sheetId="1" r:id="rId1"/>
    <sheet name="抽獎頁面" sheetId="2" r:id="rId2"/>
  </sheets>
  <calcPr calcId="114210" calcMode="manual"/>
</workbook>
</file>

<file path=xl/calcChain.xml><?xml version="1.0" encoding="utf-8"?>
<calcChain xmlns="http://schemas.openxmlformats.org/spreadsheetml/2006/main">
  <c r="K8" i="2"/>
  <c r="F2" i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E15" i="2"/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D2"/>
  <c r="E2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C15" i="2"/>
  <c r="D16"/>
  <c r="D13"/>
  <c r="C12"/>
  <c r="E12"/>
  <c r="K17"/>
  <c r="K18"/>
  <c r="K19"/>
  <c r="K20"/>
  <c r="K21"/>
  <c r="K23"/>
  <c r="K24"/>
  <c r="K25"/>
  <c r="K4"/>
  <c r="K11"/>
  <c r="K12"/>
  <c r="K13"/>
  <c r="K14"/>
  <c r="K15"/>
  <c r="K6"/>
  <c r="K7"/>
  <c r="K9"/>
  <c r="K5"/>
  <c r="K3"/>
  <c r="B4"/>
  <c r="B2"/>
</calcChain>
</file>

<file path=xl/comments1.xml><?xml version="1.0" encoding="utf-8"?>
<comments xmlns="http://schemas.openxmlformats.org/spreadsheetml/2006/main">
  <authors>
    <author>IT</author>
  </authors>
  <commentList>
    <comment ref="J3" authorId="0">
      <text>
        <r>
          <rPr>
            <sz val="10"/>
            <color indexed="81"/>
            <rFont val="細明體"/>
            <family val="3"/>
            <charset val="136"/>
          </rPr>
          <t>輸入『'0001』文字格式
姓名會依名冊帶出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<sst xmlns="http://schemas.openxmlformats.org/spreadsheetml/2006/main" count="445" uniqueCount="443">
  <si>
    <t>員工編號</t>
  </si>
  <si>
    <t>中文姓名</t>
  </si>
  <si>
    <t>排序</t>
    <phoneticPr fontId="1" type="noConversion"/>
  </si>
  <si>
    <t>中獎者</t>
    <phoneticPr fontId="1" type="noConversion"/>
  </si>
  <si>
    <t>已中獎標示</t>
    <phoneticPr fontId="1" type="noConversion"/>
  </si>
  <si>
    <t>隨機亂數</t>
    <phoneticPr fontId="1" type="noConversion"/>
  </si>
  <si>
    <t>保溫瓶</t>
  </si>
  <si>
    <t>北海道機票</t>
  </si>
  <si>
    <t>工號</t>
    <phoneticPr fontId="1" type="noConversion"/>
  </si>
  <si>
    <t>姓名</t>
    <phoneticPr fontId="1" type="noConversion"/>
  </si>
  <si>
    <t>獎項</t>
    <phoneticPr fontId="1" type="noConversion"/>
  </si>
  <si>
    <t xml:space="preserve"> </t>
    <phoneticPr fontId="1" type="noConversion"/>
  </si>
  <si>
    <t>Smart Watch</t>
    <phoneticPr fontId="1" type="noConversion"/>
  </si>
  <si>
    <t>隨身碟</t>
    <phoneticPr fontId="1" type="noConversion"/>
  </si>
  <si>
    <t>500元家樂福禮券</t>
    <phoneticPr fontId="1" type="noConversion"/>
  </si>
  <si>
    <t>200元全聯禮券</t>
  </si>
  <si>
    <t>200元全家禮券</t>
  </si>
  <si>
    <r>
      <t>按住『</t>
    </r>
    <r>
      <rPr>
        <b/>
        <sz val="18"/>
        <color indexed="10"/>
        <rFont val="新細明體"/>
        <family val="1"/>
        <charset val="136"/>
      </rPr>
      <t>F9</t>
    </r>
    <r>
      <rPr>
        <b/>
        <sz val="14"/>
        <color indexed="10"/>
        <rFont val="新細明體"/>
        <family val="1"/>
        <charset val="136"/>
      </rPr>
      <t>』將進行亂數抽號
放開即停止</t>
    </r>
    <phoneticPr fontId="1" type="noConversion"/>
  </si>
  <si>
    <t>00002</t>
  </si>
  <si>
    <t>金恒貞</t>
  </si>
  <si>
    <t>00015</t>
  </si>
  <si>
    <t>韋兆基</t>
  </si>
  <si>
    <t>00018</t>
  </si>
  <si>
    <t>阮文中</t>
  </si>
  <si>
    <t>00034</t>
  </si>
  <si>
    <t>董愛金</t>
  </si>
  <si>
    <t>00040</t>
  </si>
  <si>
    <t>牛世剛</t>
  </si>
  <si>
    <t>00049</t>
  </si>
  <si>
    <t>沈振傑</t>
  </si>
  <si>
    <t>00108</t>
  </si>
  <si>
    <t>曾蔡美惠</t>
  </si>
  <si>
    <t>00118</t>
  </si>
  <si>
    <t>許朱素琴</t>
  </si>
  <si>
    <t>00120</t>
  </si>
  <si>
    <t>崔淑卿</t>
  </si>
  <si>
    <t>00126</t>
  </si>
  <si>
    <t>張孟東</t>
  </si>
  <si>
    <t>00142</t>
  </si>
  <si>
    <t>莊桂安</t>
  </si>
  <si>
    <t>00161</t>
  </si>
  <si>
    <t>莊美香</t>
  </si>
  <si>
    <t>00169</t>
  </si>
  <si>
    <t>江黃淑霞</t>
  </si>
  <si>
    <t>00171</t>
  </si>
  <si>
    <t>吳能衣</t>
  </si>
  <si>
    <t>00172</t>
  </si>
  <si>
    <t>謝玉環</t>
  </si>
  <si>
    <t>00173</t>
  </si>
  <si>
    <t>吳秀娥</t>
  </si>
  <si>
    <t>00177</t>
  </si>
  <si>
    <t>劉文美</t>
  </si>
  <si>
    <t>00183</t>
  </si>
  <si>
    <t>許 治</t>
  </si>
  <si>
    <t>00206</t>
  </si>
  <si>
    <t>林采霙</t>
  </si>
  <si>
    <t>00207</t>
  </si>
  <si>
    <t>00208</t>
  </si>
  <si>
    <t>張世群</t>
  </si>
  <si>
    <t>00218</t>
  </si>
  <si>
    <t>陳金樹</t>
  </si>
  <si>
    <t>00229</t>
  </si>
  <si>
    <t>馮貴美</t>
  </si>
  <si>
    <t>00251</t>
  </si>
  <si>
    <t>林寶雀</t>
  </si>
  <si>
    <t>00256</t>
  </si>
  <si>
    <t>鄭秀美</t>
  </si>
  <si>
    <t>00279</t>
  </si>
  <si>
    <t>吳碧玲</t>
  </si>
  <si>
    <t>00295</t>
  </si>
  <si>
    <t>游燕玲</t>
  </si>
  <si>
    <t>00297</t>
  </si>
  <si>
    <t>連林淑暖</t>
  </si>
  <si>
    <t>00309</t>
  </si>
  <si>
    <t>羅超</t>
  </si>
  <si>
    <t>00351</t>
  </si>
  <si>
    <t>鄭文乾</t>
  </si>
  <si>
    <t>00380</t>
  </si>
  <si>
    <t>何惠敏</t>
  </si>
  <si>
    <t>00392</t>
  </si>
  <si>
    <t>陳明發</t>
  </si>
  <si>
    <t>00396</t>
  </si>
  <si>
    <t>鄭文章</t>
  </si>
  <si>
    <t>00433</t>
  </si>
  <si>
    <t>黃秀鳳</t>
  </si>
  <si>
    <t>00439</t>
  </si>
  <si>
    <t>許麗卿</t>
  </si>
  <si>
    <t>00446</t>
  </si>
  <si>
    <t>曾秀雲</t>
  </si>
  <si>
    <t>00456</t>
  </si>
  <si>
    <t>胡林玉蓮</t>
  </si>
  <si>
    <t>00480</t>
  </si>
  <si>
    <t>林阿國</t>
  </si>
  <si>
    <t>00491</t>
  </si>
  <si>
    <t>杜明欽</t>
  </si>
  <si>
    <t>00499</t>
  </si>
  <si>
    <t>陳碧汝</t>
  </si>
  <si>
    <t>00505</t>
  </si>
  <si>
    <t>林朝民</t>
  </si>
  <si>
    <t>00506</t>
  </si>
  <si>
    <t>李榮財</t>
  </si>
  <si>
    <t>00513</t>
  </si>
  <si>
    <t>李鳳庭</t>
  </si>
  <si>
    <t>00614</t>
  </si>
  <si>
    <t>巫宣慧</t>
  </si>
  <si>
    <t>00618</t>
  </si>
  <si>
    <t>施淑華</t>
  </si>
  <si>
    <t>00628</t>
  </si>
  <si>
    <t>00863</t>
  </si>
  <si>
    <t>張孟科</t>
  </si>
  <si>
    <t>00934</t>
  </si>
  <si>
    <t>莊明珠</t>
  </si>
  <si>
    <t>01012</t>
  </si>
  <si>
    <t>陳培祐</t>
  </si>
  <si>
    <t>01043</t>
  </si>
  <si>
    <t>徐慶助</t>
  </si>
  <si>
    <t>01082</t>
  </si>
  <si>
    <t>謝文智</t>
  </si>
  <si>
    <t>01088</t>
  </si>
  <si>
    <t>林雯祺</t>
  </si>
  <si>
    <t>01097</t>
  </si>
  <si>
    <t>張立行</t>
  </si>
  <si>
    <t>01160</t>
  </si>
  <si>
    <t>游美蓮</t>
  </si>
  <si>
    <t>01176</t>
  </si>
  <si>
    <t>陳志清</t>
  </si>
  <si>
    <t>01193</t>
  </si>
  <si>
    <t>01221</t>
  </si>
  <si>
    <t>李偉農</t>
  </si>
  <si>
    <t>01257</t>
  </si>
  <si>
    <t>周冠宏</t>
  </si>
  <si>
    <t>01275</t>
  </si>
  <si>
    <t>張春穎</t>
  </si>
  <si>
    <t>01290</t>
  </si>
  <si>
    <t>俞許金蘭</t>
  </si>
  <si>
    <t>01294</t>
  </si>
  <si>
    <t>童梅香</t>
  </si>
  <si>
    <t>01300</t>
  </si>
  <si>
    <t>陳芳美</t>
  </si>
  <si>
    <t>01303</t>
  </si>
  <si>
    <t>李順猷</t>
  </si>
  <si>
    <t>01308</t>
  </si>
  <si>
    <t>曾惠雯</t>
  </si>
  <si>
    <t>01320</t>
  </si>
  <si>
    <t>鄭龍科</t>
  </si>
  <si>
    <t>01351</t>
  </si>
  <si>
    <t>邱彩雲</t>
  </si>
  <si>
    <t>01376</t>
  </si>
  <si>
    <t>戴建發</t>
  </si>
  <si>
    <t>01391</t>
  </si>
  <si>
    <t>戴秀珍</t>
  </si>
  <si>
    <t>01397</t>
  </si>
  <si>
    <t>曾文男</t>
  </si>
  <si>
    <t>01406</t>
  </si>
  <si>
    <t>周麗雀</t>
  </si>
  <si>
    <t>01408</t>
  </si>
  <si>
    <t>黃純忠</t>
  </si>
  <si>
    <t>01450</t>
  </si>
  <si>
    <t>簡富茗</t>
  </si>
  <si>
    <t>01491</t>
  </si>
  <si>
    <t>蕭隆祥</t>
  </si>
  <si>
    <t>01497</t>
  </si>
  <si>
    <t>黃蘭英</t>
  </si>
  <si>
    <t>01667</t>
  </si>
  <si>
    <t>王素錦</t>
  </si>
  <si>
    <t>01677</t>
  </si>
  <si>
    <t>張龍峰</t>
  </si>
  <si>
    <t>01718</t>
  </si>
  <si>
    <t>陳淑華</t>
  </si>
  <si>
    <t>01722</t>
  </si>
  <si>
    <t>李素雲</t>
  </si>
  <si>
    <t>01729</t>
  </si>
  <si>
    <t>陳松泰</t>
  </si>
  <si>
    <t>01751</t>
  </si>
  <si>
    <t>蔡紅英</t>
  </si>
  <si>
    <t>01815</t>
  </si>
  <si>
    <t>張美珍</t>
  </si>
  <si>
    <t>01868</t>
  </si>
  <si>
    <t>白玉芳</t>
  </si>
  <si>
    <t>01881</t>
  </si>
  <si>
    <t>許楊素惠</t>
  </si>
  <si>
    <t>01989</t>
  </si>
  <si>
    <t>林阿合</t>
  </si>
  <si>
    <t>02027</t>
  </si>
  <si>
    <t>黃俊雄</t>
  </si>
  <si>
    <t>02037</t>
  </si>
  <si>
    <t>李文志</t>
  </si>
  <si>
    <t>02107</t>
  </si>
  <si>
    <t>郭偉傑</t>
  </si>
  <si>
    <t>02183</t>
  </si>
  <si>
    <t>陳耀群</t>
  </si>
  <si>
    <t>02261</t>
  </si>
  <si>
    <t>蔡瑞麟</t>
  </si>
  <si>
    <t>02349</t>
  </si>
  <si>
    <t>胡慕冰</t>
  </si>
  <si>
    <t>02360</t>
  </si>
  <si>
    <t>林志豪</t>
  </si>
  <si>
    <t>02366</t>
  </si>
  <si>
    <t>施美郁</t>
  </si>
  <si>
    <t>02389</t>
  </si>
  <si>
    <t>李勝和</t>
  </si>
  <si>
    <t>02417</t>
  </si>
  <si>
    <t>陳惠妹</t>
  </si>
  <si>
    <t>02426</t>
  </si>
  <si>
    <t>王威宇</t>
  </si>
  <si>
    <t>02494</t>
  </si>
  <si>
    <t>董愛蘭</t>
  </si>
  <si>
    <t>02514</t>
  </si>
  <si>
    <t>謝常中</t>
  </si>
  <si>
    <t>02519</t>
  </si>
  <si>
    <t>鄭遠胥</t>
  </si>
  <si>
    <t>02544</t>
  </si>
  <si>
    <t>沈伊婷</t>
  </si>
  <si>
    <t>02559</t>
  </si>
  <si>
    <t>趙彥芹</t>
  </si>
  <si>
    <t>02562</t>
  </si>
  <si>
    <t>胡麗芬</t>
  </si>
  <si>
    <t>02565</t>
  </si>
  <si>
    <t>簡麗玉</t>
  </si>
  <si>
    <t>02566</t>
  </si>
  <si>
    <t>李秋慧</t>
  </si>
  <si>
    <t>02571</t>
  </si>
  <si>
    <t>蔡明達</t>
  </si>
  <si>
    <t>02575</t>
  </si>
  <si>
    <t>廖淑芬</t>
  </si>
  <si>
    <t>02581</t>
  </si>
  <si>
    <t>孟聖東</t>
  </si>
  <si>
    <t>02588</t>
  </si>
  <si>
    <t>高源章</t>
  </si>
  <si>
    <t>02594</t>
  </si>
  <si>
    <t>江麗美</t>
  </si>
  <si>
    <t>02598</t>
  </si>
  <si>
    <t>廖瑞君</t>
  </si>
  <si>
    <t>02602</t>
  </si>
  <si>
    <t>連鑫億</t>
  </si>
  <si>
    <t>02620</t>
  </si>
  <si>
    <t>王光啟</t>
  </si>
  <si>
    <t>02641</t>
  </si>
  <si>
    <t>王保章</t>
  </si>
  <si>
    <t>02675</t>
  </si>
  <si>
    <t>黃仲馳</t>
  </si>
  <si>
    <t>02752</t>
  </si>
  <si>
    <t>邱秋蘭</t>
  </si>
  <si>
    <t>02757</t>
  </si>
  <si>
    <t>陳泳勝</t>
  </si>
  <si>
    <t>02758</t>
  </si>
  <si>
    <t>賴怡婷</t>
  </si>
  <si>
    <t>02772</t>
  </si>
  <si>
    <t>李美秀</t>
  </si>
  <si>
    <t>02774</t>
  </si>
  <si>
    <t>楊志偉</t>
  </si>
  <si>
    <t>02788</t>
  </si>
  <si>
    <t>王勝賢</t>
  </si>
  <si>
    <t>02789</t>
  </si>
  <si>
    <t>邱幼梅</t>
  </si>
  <si>
    <t>02809</t>
  </si>
  <si>
    <t>李浩銘</t>
  </si>
  <si>
    <t>02868</t>
  </si>
  <si>
    <t>黃德春</t>
  </si>
  <si>
    <t>02873</t>
  </si>
  <si>
    <t>趙仁宏</t>
  </si>
  <si>
    <t>02889</t>
  </si>
  <si>
    <t>李晨寧</t>
  </si>
  <si>
    <t>02891</t>
  </si>
  <si>
    <t>張文源</t>
  </si>
  <si>
    <t>02909</t>
  </si>
  <si>
    <t>許水德</t>
  </si>
  <si>
    <t>02920</t>
  </si>
  <si>
    <t>蔡孟麟</t>
  </si>
  <si>
    <t>02948</t>
  </si>
  <si>
    <t>王柳輝</t>
  </si>
  <si>
    <t>02979</t>
  </si>
  <si>
    <t>丁玉祥</t>
  </si>
  <si>
    <t>02993</t>
  </si>
  <si>
    <t>林玉琴</t>
  </si>
  <si>
    <t>02994</t>
  </si>
  <si>
    <t>吳潘蝦</t>
  </si>
  <si>
    <t>02995</t>
  </si>
  <si>
    <t>02996</t>
  </si>
  <si>
    <t>謝民廣</t>
  </si>
  <si>
    <t>03005</t>
  </si>
  <si>
    <t>葉昌明</t>
  </si>
  <si>
    <t>03017</t>
  </si>
  <si>
    <t>徐榮輝</t>
  </si>
  <si>
    <t>03046</t>
  </si>
  <si>
    <t>陳永蘭</t>
  </si>
  <si>
    <t>03048</t>
  </si>
  <si>
    <t>王冠雄</t>
  </si>
  <si>
    <t>03063</t>
  </si>
  <si>
    <t>周仁</t>
  </si>
  <si>
    <t>03098</t>
  </si>
  <si>
    <t>馬雲琴</t>
  </si>
  <si>
    <t>03102</t>
  </si>
  <si>
    <t>吳尊智</t>
  </si>
  <si>
    <t>03103</t>
  </si>
  <si>
    <t>陳美純</t>
  </si>
  <si>
    <t>03108</t>
  </si>
  <si>
    <t>萬興玲</t>
  </si>
  <si>
    <t>03109</t>
  </si>
  <si>
    <t>張恒輝</t>
  </si>
  <si>
    <t>03110</t>
  </si>
  <si>
    <t>陳秋惠</t>
  </si>
  <si>
    <t>03114</t>
  </si>
  <si>
    <t>顏培彬</t>
  </si>
  <si>
    <t>03125</t>
  </si>
  <si>
    <t>黎清雲</t>
  </si>
  <si>
    <t>03137</t>
  </si>
  <si>
    <t>葉點紅</t>
  </si>
  <si>
    <t>03191</t>
  </si>
  <si>
    <t>葉俞榛</t>
  </si>
  <si>
    <t>03193</t>
  </si>
  <si>
    <t>何毓蓉</t>
  </si>
  <si>
    <t>03197</t>
  </si>
  <si>
    <t>蔡慶成</t>
  </si>
  <si>
    <t>03223</t>
  </si>
  <si>
    <t>陳祉吟</t>
  </si>
  <si>
    <t>03265</t>
  </si>
  <si>
    <t>陳桂花</t>
  </si>
  <si>
    <t>03286</t>
  </si>
  <si>
    <t>李晨瑄</t>
  </si>
  <si>
    <t>03308</t>
  </si>
  <si>
    <t>方富貴</t>
  </si>
  <si>
    <t>03343</t>
  </si>
  <si>
    <t>03371</t>
  </si>
  <si>
    <t>林秀雅</t>
  </si>
  <si>
    <t>03390</t>
  </si>
  <si>
    <t>鄭力維</t>
  </si>
  <si>
    <t>03397</t>
  </si>
  <si>
    <t>黃氏蘭清</t>
  </si>
  <si>
    <t>03401</t>
  </si>
  <si>
    <t>陳綺韻</t>
  </si>
  <si>
    <t>03418</t>
  </si>
  <si>
    <t>唐葉麗華</t>
  </si>
  <si>
    <t>03436</t>
  </si>
  <si>
    <t>徐翊婷</t>
  </si>
  <si>
    <t>03439</t>
  </si>
  <si>
    <t>莊文芳</t>
  </si>
  <si>
    <t>03441</t>
  </si>
  <si>
    <t>林智源</t>
  </si>
  <si>
    <t>03444</t>
  </si>
  <si>
    <t>周立孫</t>
  </si>
  <si>
    <t>03466</t>
  </si>
  <si>
    <t>宋金蘭</t>
  </si>
  <si>
    <t>03469</t>
  </si>
  <si>
    <t>林禮華</t>
  </si>
  <si>
    <t>03477</t>
  </si>
  <si>
    <t>李泰英</t>
  </si>
  <si>
    <t>03510</t>
  </si>
  <si>
    <t>蔣雨蘭</t>
  </si>
  <si>
    <t>03516</t>
  </si>
  <si>
    <t>何毓綺</t>
  </si>
  <si>
    <t>03519</t>
  </si>
  <si>
    <t>王治永</t>
  </si>
  <si>
    <t>03521</t>
  </si>
  <si>
    <t>張藝漫</t>
  </si>
  <si>
    <t>03522</t>
  </si>
  <si>
    <t>謝宗翰</t>
  </si>
  <si>
    <t>03531</t>
  </si>
  <si>
    <t>禹黎朔</t>
  </si>
  <si>
    <t>03538</t>
  </si>
  <si>
    <t>陳逸銘</t>
  </si>
  <si>
    <t>03541</t>
  </si>
  <si>
    <t>程彥翔</t>
  </si>
  <si>
    <t>03543</t>
  </si>
  <si>
    <t>劉得晟</t>
  </si>
  <si>
    <t>03554</t>
  </si>
  <si>
    <t>張文彥</t>
  </si>
  <si>
    <t>03565</t>
  </si>
  <si>
    <t>陳國永</t>
  </si>
  <si>
    <t>03568</t>
  </si>
  <si>
    <t>曾淑慧</t>
  </si>
  <si>
    <t>03575</t>
  </si>
  <si>
    <t>許范小琴</t>
  </si>
  <si>
    <t>03579</t>
  </si>
  <si>
    <t>董愛琳</t>
  </si>
  <si>
    <t>03582</t>
  </si>
  <si>
    <t>房紹海</t>
  </si>
  <si>
    <t>03586</t>
  </si>
  <si>
    <t>陳美臻</t>
  </si>
  <si>
    <t>03604</t>
  </si>
  <si>
    <t>侯志和</t>
  </si>
  <si>
    <t>03615</t>
  </si>
  <si>
    <t>林婉蓁</t>
  </si>
  <si>
    <t>03628</t>
  </si>
  <si>
    <t>邱華桂</t>
  </si>
  <si>
    <t>03635</t>
  </si>
  <si>
    <t>林建忠</t>
  </si>
  <si>
    <t>03637</t>
  </si>
  <si>
    <t>李晨維</t>
  </si>
  <si>
    <t>03640</t>
  </si>
  <si>
    <t>鄭嘉明</t>
  </si>
  <si>
    <t>03644</t>
  </si>
  <si>
    <t>廖健棻</t>
  </si>
  <si>
    <t>03649</t>
  </si>
  <si>
    <t>黃承栩</t>
  </si>
  <si>
    <t>03650</t>
  </si>
  <si>
    <t>鄭偉翔</t>
  </si>
  <si>
    <t>03658</t>
  </si>
  <si>
    <t>吳銘揚</t>
  </si>
  <si>
    <t>40048</t>
  </si>
  <si>
    <t>梁允順</t>
  </si>
  <si>
    <t>40077</t>
  </si>
  <si>
    <t>王紹君</t>
  </si>
  <si>
    <t>40117</t>
  </si>
  <si>
    <t>吳玉鳳</t>
  </si>
  <si>
    <t>40122</t>
  </si>
  <si>
    <t>李月伶</t>
  </si>
  <si>
    <t>40146</t>
  </si>
  <si>
    <t>王品璇</t>
  </si>
  <si>
    <t>40149</t>
  </si>
  <si>
    <t>陳英英</t>
  </si>
  <si>
    <t>40153</t>
  </si>
  <si>
    <t>黃玉葉</t>
  </si>
  <si>
    <t>40199</t>
  </si>
  <si>
    <t>楊嘉鳳</t>
  </si>
  <si>
    <t>40200</t>
  </si>
  <si>
    <t>鍾承甫</t>
  </si>
  <si>
    <t>40205</t>
  </si>
  <si>
    <t>王品蓁</t>
  </si>
  <si>
    <t>40211</t>
  </si>
  <si>
    <t>謝義英</t>
  </si>
  <si>
    <t>40219</t>
  </si>
  <si>
    <t>楊玉華</t>
  </si>
  <si>
    <t>40222</t>
  </si>
  <si>
    <t>高惠莉</t>
  </si>
  <si>
    <t>40225</t>
  </si>
  <si>
    <t>蘇春娥</t>
  </si>
  <si>
    <t>40228</t>
  </si>
  <si>
    <t>林佑蓁</t>
  </si>
  <si>
    <t>40232</t>
  </si>
  <si>
    <t>許慶地</t>
  </si>
  <si>
    <t>陳素眞</t>
    <phoneticPr fontId="1" type="noConversion"/>
  </si>
  <si>
    <t>王淑琼</t>
    <phoneticPr fontId="1" type="noConversion"/>
  </si>
  <si>
    <t>葉素眞</t>
    <phoneticPr fontId="1" type="noConversion"/>
  </si>
  <si>
    <t>-----</t>
    <phoneticPr fontId="1" type="noConversion"/>
  </si>
  <si>
    <t>中獎率</t>
    <phoneticPr fontId="1" type="noConversion"/>
  </si>
  <si>
    <t>抽獎人數</t>
    <phoneticPr fontId="1" type="noConversion"/>
  </si>
  <si>
    <t>謝阿笋</t>
    <phoneticPr fontId="1" type="noConversion"/>
  </si>
  <si>
    <t>全部獎項</t>
    <phoneticPr fontId="1" type="noConversion"/>
  </si>
  <si>
    <t>中獎率</t>
    <phoneticPr fontId="1" type="noConversion"/>
  </si>
  <si>
    <t>獎項</t>
    <phoneticPr fontId="1" type="noConversion"/>
  </si>
  <si>
    <t>^^^   抽獎實況數據   ^^^</t>
    <phoneticPr fontId="1" type="noConversion"/>
  </si>
  <si>
    <t>蔡効坪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</si>
</sst>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63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9"/>
      <color indexed="81"/>
      <name val="Tahoma"/>
      <family val="2"/>
    </font>
    <font>
      <sz val="10"/>
      <color indexed="81"/>
      <name val="細明體"/>
      <family val="3"/>
      <charset val="136"/>
    </font>
    <font>
      <b/>
      <sz val="14"/>
      <color indexed="10"/>
      <name val="新細明體"/>
      <family val="1"/>
      <charset val="136"/>
    </font>
    <font>
      <b/>
      <sz val="18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  <xf numFmtId="49" fontId="2" fillId="0" borderId="0" xfId="0" quotePrefix="1" applyNumberFormat="1" applyFont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6" borderId="0" xfId="0" quotePrefix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quotePrefix="1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0" fontId="0" fillId="3" borderId="2" xfId="1" applyNumberFormat="1" applyFont="1" applyFill="1" applyBorder="1" applyAlignment="1">
      <alignment horizontal="center" vertical="center"/>
    </xf>
    <xf numFmtId="10" fontId="0" fillId="4" borderId="2" xfId="1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6" borderId="0" xfId="0" quotePrefix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工作表1"/>
  <dimension ref="A1:H210"/>
  <sheetViews>
    <sheetView workbookViewId="0">
      <pane ySplit="1" topLeftCell="A86" activePane="bottomLeft" state="frozen"/>
      <selection pane="bottomLeft" activeCell="D210" sqref="D210"/>
    </sheetView>
  </sheetViews>
  <sheetFormatPr defaultRowHeight="16.5"/>
  <cols>
    <col min="1" max="2" width="9.5" bestFit="1" customWidth="1"/>
    <col min="3" max="3" width="12.75" bestFit="1" customWidth="1"/>
    <col min="4" max="4" width="5.5" bestFit="1" customWidth="1"/>
    <col min="5" max="5" width="7.5" bestFit="1" customWidth="1"/>
    <col min="6" max="6" width="11.625" bestFit="1" customWidth="1"/>
  </cols>
  <sheetData>
    <row r="1" spans="1:8">
      <c r="A1" s="1" t="s">
        <v>0</v>
      </c>
      <c r="B1" s="1" t="s">
        <v>1</v>
      </c>
      <c r="C1" t="s">
        <v>5</v>
      </c>
      <c r="D1" t="s">
        <v>2</v>
      </c>
      <c r="E1" t="s">
        <v>3</v>
      </c>
      <c r="F1" t="s">
        <v>4</v>
      </c>
    </row>
    <row r="2" spans="1:8">
      <c r="A2" s="4" t="s">
        <v>18</v>
      </c>
      <c r="B2" s="2" t="s">
        <v>19</v>
      </c>
      <c r="C2">
        <f ca="1">IF(F2="",RAND(),"")</f>
        <v>0.61377605631122467</v>
      </c>
      <c r="D2">
        <f t="shared" ref="D2:D65" ca="1" si="0">IF(C2="","",RANK(C2,C:C))</f>
        <v>82</v>
      </c>
      <c r="E2" t="str">
        <f ca="1">IF(D2=1,"中獎囉","")</f>
        <v/>
      </c>
      <c r="F2" t="str">
        <f ca="1">IF(ISNA(MATCH(A2,抽獎頁面!$J$3:$J$30,0)),"","已中獎")</f>
        <v/>
      </c>
    </row>
    <row r="3" spans="1:8">
      <c r="A3" s="4" t="s">
        <v>20</v>
      </c>
      <c r="B3" s="2" t="s">
        <v>21</v>
      </c>
      <c r="C3">
        <f t="shared" ref="C3:C14" ca="1" si="1">IF(F3="",RAND(),"")</f>
        <v>0.64798055819896661</v>
      </c>
      <c r="D3">
        <f t="shared" ca="1" si="0"/>
        <v>73</v>
      </c>
      <c r="E3" t="str">
        <f t="shared" ref="E3:E66" ca="1" si="2">IF(D3=1,"中獎囉","")</f>
        <v/>
      </c>
      <c r="F3" t="str">
        <f ca="1">IF(ISNA(MATCH(A3,抽獎頁面!$J$3:$J$30,0)),"","已中獎")</f>
        <v/>
      </c>
    </row>
    <row r="4" spans="1:8">
      <c r="A4" s="4" t="s">
        <v>22</v>
      </c>
      <c r="B4" s="2" t="s">
        <v>23</v>
      </c>
      <c r="C4">
        <f t="shared" ca="1" si="1"/>
        <v>0.86462840997217238</v>
      </c>
      <c r="D4">
        <f t="shared" ca="1" si="0"/>
        <v>26</v>
      </c>
      <c r="E4" t="str">
        <f t="shared" ca="1" si="2"/>
        <v/>
      </c>
      <c r="F4" t="str">
        <f ca="1">IF(ISNA(MATCH(A4,抽獎頁面!$J$3:$J$30,0)),"","已中獎")</f>
        <v/>
      </c>
    </row>
    <row r="5" spans="1:8">
      <c r="A5" s="4" t="s">
        <v>24</v>
      </c>
      <c r="B5" s="2" t="s">
        <v>25</v>
      </c>
      <c r="C5">
        <f t="shared" ca="1" si="1"/>
        <v>0.44792186172177573</v>
      </c>
      <c r="D5">
        <f t="shared" ca="1" si="0"/>
        <v>119</v>
      </c>
      <c r="E5" t="str">
        <f t="shared" ca="1" si="2"/>
        <v/>
      </c>
      <c r="F5" t="str">
        <f ca="1">IF(ISNA(MATCH(A5,抽獎頁面!$J$3:$J$30,0)),"","已中獎")</f>
        <v/>
      </c>
    </row>
    <row r="6" spans="1:8">
      <c r="A6" s="4" t="s">
        <v>26</v>
      </c>
      <c r="B6" s="2" t="s">
        <v>27</v>
      </c>
      <c r="C6">
        <f t="shared" ca="1" si="1"/>
        <v>0.21090908607171333</v>
      </c>
      <c r="D6">
        <f t="shared" ca="1" si="0"/>
        <v>170</v>
      </c>
      <c r="E6" t="str">
        <f t="shared" ca="1" si="2"/>
        <v/>
      </c>
      <c r="F6" t="str">
        <f ca="1">IF(ISNA(MATCH(A6,抽獎頁面!$J$3:$J$30,0)),"","已中獎")</f>
        <v/>
      </c>
    </row>
    <row r="7" spans="1:8">
      <c r="A7" s="4" t="s">
        <v>28</v>
      </c>
      <c r="B7" s="2" t="s">
        <v>29</v>
      </c>
      <c r="C7">
        <f t="shared" ca="1" si="1"/>
        <v>0.97032452145150572</v>
      </c>
      <c r="D7">
        <f t="shared" ca="1" si="0"/>
        <v>8</v>
      </c>
      <c r="E7" t="str">
        <f t="shared" ca="1" si="2"/>
        <v/>
      </c>
      <c r="F7" t="str">
        <f ca="1">IF(ISNA(MATCH(A7,抽獎頁面!$J$3:$J$30,0)),"","已中獎")</f>
        <v/>
      </c>
    </row>
    <row r="8" spans="1:8">
      <c r="A8" s="4" t="s">
        <v>30</v>
      </c>
      <c r="B8" s="2" t="s">
        <v>31</v>
      </c>
      <c r="C8">
        <f t="shared" ca="1" si="1"/>
        <v>0.41916740713309419</v>
      </c>
      <c r="D8">
        <f t="shared" ca="1" si="0"/>
        <v>126</v>
      </c>
      <c r="E8" t="str">
        <f t="shared" ca="1" si="2"/>
        <v/>
      </c>
      <c r="F8" t="str">
        <f ca="1">IF(ISNA(MATCH(A8,抽獎頁面!$J$3:$J$30,0)),"","已中獎")</f>
        <v/>
      </c>
    </row>
    <row r="9" spans="1:8">
      <c r="A9" s="4" t="s">
        <v>32</v>
      </c>
      <c r="B9" s="2" t="s">
        <v>33</v>
      </c>
      <c r="C9">
        <f t="shared" ca="1" si="1"/>
        <v>0.36226873637134638</v>
      </c>
      <c r="D9">
        <f t="shared" ca="1" si="0"/>
        <v>140</v>
      </c>
      <c r="E9" t="str">
        <f t="shared" ca="1" si="2"/>
        <v/>
      </c>
      <c r="F9" t="str">
        <f ca="1">IF(ISNA(MATCH(A9,抽獎頁面!$J$3:$J$30,0)),"","已中獎")</f>
        <v/>
      </c>
      <c r="H9" t="s">
        <v>11</v>
      </c>
    </row>
    <row r="10" spans="1:8">
      <c r="A10" s="4" t="s">
        <v>34</v>
      </c>
      <c r="B10" s="2" t="s">
        <v>35</v>
      </c>
      <c r="C10">
        <f t="shared" ca="1" si="1"/>
        <v>0.35599320115333311</v>
      </c>
      <c r="D10">
        <f t="shared" ca="1" si="0"/>
        <v>145</v>
      </c>
      <c r="E10" t="str">
        <f t="shared" ca="1" si="2"/>
        <v/>
      </c>
      <c r="F10" t="str">
        <f ca="1">IF(ISNA(MATCH(A10,抽獎頁面!$J$3:$J$30,0)),"","已中獎")</f>
        <v/>
      </c>
    </row>
    <row r="11" spans="1:8">
      <c r="A11" s="4" t="s">
        <v>36</v>
      </c>
      <c r="B11" s="2" t="s">
        <v>37</v>
      </c>
      <c r="C11">
        <f t="shared" ca="1" si="1"/>
        <v>0.88923674312435663</v>
      </c>
      <c r="D11">
        <f t="shared" ca="1" si="0"/>
        <v>23</v>
      </c>
      <c r="E11" t="str">
        <f t="shared" ca="1" si="2"/>
        <v/>
      </c>
      <c r="F11" t="str">
        <f ca="1">IF(ISNA(MATCH(A11,抽獎頁面!$J$3:$J$30,0)),"","已中獎")</f>
        <v/>
      </c>
    </row>
    <row r="12" spans="1:8">
      <c r="A12" s="4" t="s">
        <v>38</v>
      </c>
      <c r="B12" s="2" t="s">
        <v>39</v>
      </c>
      <c r="C12">
        <f t="shared" ca="1" si="1"/>
        <v>0.59534015432204934</v>
      </c>
      <c r="D12">
        <f t="shared" ca="1" si="0"/>
        <v>85</v>
      </c>
      <c r="E12" t="str">
        <f t="shared" ca="1" si="2"/>
        <v/>
      </c>
      <c r="F12" t="str">
        <f ca="1">IF(ISNA(MATCH(A12,抽獎頁面!$J$3:$J$30,0)),"","已中獎")</f>
        <v/>
      </c>
    </row>
    <row r="13" spans="1:8">
      <c r="A13" s="4" t="s">
        <v>40</v>
      </c>
      <c r="B13" s="2" t="s">
        <v>41</v>
      </c>
      <c r="C13">
        <f t="shared" ca="1" si="1"/>
        <v>0.48434431407070822</v>
      </c>
      <c r="D13">
        <f t="shared" ca="1" si="0"/>
        <v>114</v>
      </c>
      <c r="E13" t="str">
        <f t="shared" ca="1" si="2"/>
        <v/>
      </c>
      <c r="F13" t="str">
        <f ca="1">IF(ISNA(MATCH(A13,抽獎頁面!$J$3:$J$30,0)),"","已中獎")</f>
        <v/>
      </c>
    </row>
    <row r="14" spans="1:8">
      <c r="A14" s="4" t="s">
        <v>42</v>
      </c>
      <c r="B14" s="2" t="s">
        <v>43</v>
      </c>
      <c r="C14">
        <f t="shared" ca="1" si="1"/>
        <v>0.36098692809212829</v>
      </c>
      <c r="D14">
        <f t="shared" ca="1" si="0"/>
        <v>142</v>
      </c>
      <c r="E14" t="str">
        <f t="shared" ca="1" si="2"/>
        <v/>
      </c>
      <c r="F14" t="str">
        <f ca="1">IF(ISNA(MATCH(A14,抽獎頁面!$J$3:$J$30,0)),"","已中獎")</f>
        <v/>
      </c>
    </row>
    <row r="15" spans="1:8">
      <c r="A15" s="4" t="s">
        <v>44</v>
      </c>
      <c r="B15" s="2" t="s">
        <v>45</v>
      </c>
      <c r="C15">
        <f t="shared" ref="C15:C78" ca="1" si="3">IF(F15="",RAND(),"")</f>
        <v>0.82659771039392704</v>
      </c>
      <c r="D15">
        <f t="shared" ca="1" si="0"/>
        <v>35</v>
      </c>
      <c r="E15" t="str">
        <f t="shared" ca="1" si="2"/>
        <v/>
      </c>
      <c r="F15" t="str">
        <f ca="1">IF(ISNA(MATCH(A15,抽獎頁面!$J$3:$J$30,0)),"","已中獎")</f>
        <v/>
      </c>
    </row>
    <row r="16" spans="1:8">
      <c r="A16" s="4" t="s">
        <v>46</v>
      </c>
      <c r="B16" s="2" t="s">
        <v>47</v>
      </c>
      <c r="C16">
        <f t="shared" ca="1" si="3"/>
        <v>0.58589876129762164</v>
      </c>
      <c r="D16">
        <f t="shared" ca="1" si="0"/>
        <v>88</v>
      </c>
      <c r="E16" t="str">
        <f t="shared" ca="1" si="2"/>
        <v/>
      </c>
      <c r="F16" t="str">
        <f ca="1">IF(ISNA(MATCH(A16,抽獎頁面!$J$3:$J$30,0)),"","已中獎")</f>
        <v/>
      </c>
    </row>
    <row r="17" spans="1:6">
      <c r="A17" s="4" t="s">
        <v>48</v>
      </c>
      <c r="B17" s="2" t="s">
        <v>49</v>
      </c>
      <c r="C17">
        <f t="shared" ca="1" si="3"/>
        <v>0.68059414555818165</v>
      </c>
      <c r="D17">
        <f t="shared" ca="1" si="0"/>
        <v>65</v>
      </c>
      <c r="E17" t="str">
        <f t="shared" ca="1" si="2"/>
        <v/>
      </c>
      <c r="F17" t="str">
        <f ca="1">IF(ISNA(MATCH(A17,抽獎頁面!$J$3:$J$30,0)),"","已中獎")</f>
        <v/>
      </c>
    </row>
    <row r="18" spans="1:6">
      <c r="A18" s="4" t="s">
        <v>50</v>
      </c>
      <c r="B18" s="2" t="s">
        <v>51</v>
      </c>
      <c r="C18">
        <f t="shared" ca="1" si="3"/>
        <v>0.24082818381956894</v>
      </c>
      <c r="D18">
        <f t="shared" ca="1" si="0"/>
        <v>165</v>
      </c>
      <c r="E18" t="str">
        <f t="shared" ca="1" si="2"/>
        <v/>
      </c>
      <c r="F18" t="str">
        <f ca="1">IF(ISNA(MATCH(A18,抽獎頁面!$J$3:$J$30,0)),"","已中獎")</f>
        <v/>
      </c>
    </row>
    <row r="19" spans="1:6">
      <c r="A19" s="4" t="s">
        <v>52</v>
      </c>
      <c r="B19" s="2" t="s">
        <v>53</v>
      </c>
      <c r="C19">
        <f t="shared" ca="1" si="3"/>
        <v>0.79095005282413133</v>
      </c>
      <c r="D19">
        <f t="shared" ca="1" si="0"/>
        <v>43</v>
      </c>
      <c r="E19" t="str">
        <f t="shared" ca="1" si="2"/>
        <v/>
      </c>
      <c r="F19" t="str">
        <f ca="1">IF(ISNA(MATCH(A19,抽獎頁面!$J$3:$J$30,0)),"","已中獎")</f>
        <v/>
      </c>
    </row>
    <row r="20" spans="1:6">
      <c r="A20" s="4" t="s">
        <v>54</v>
      </c>
      <c r="B20" s="2" t="s">
        <v>55</v>
      </c>
      <c r="C20">
        <f t="shared" ca="1" si="3"/>
        <v>0.25283845461325161</v>
      </c>
      <c r="D20">
        <f t="shared" ca="1" si="0"/>
        <v>164</v>
      </c>
      <c r="E20" t="str">
        <f t="shared" ca="1" si="2"/>
        <v/>
      </c>
      <c r="F20" t="str">
        <f ca="1">IF(ISNA(MATCH(A20,抽獎頁面!$J$3:$J$30,0)),"","已中獎")</f>
        <v/>
      </c>
    </row>
    <row r="21" spans="1:6">
      <c r="A21" s="4" t="s">
        <v>56</v>
      </c>
      <c r="B21" s="2" t="s">
        <v>433</v>
      </c>
      <c r="C21">
        <f t="shared" ca="1" si="3"/>
        <v>0.58107594916117122</v>
      </c>
      <c r="D21">
        <f t="shared" ca="1" si="0"/>
        <v>89</v>
      </c>
      <c r="E21" t="str">
        <f t="shared" ca="1" si="2"/>
        <v/>
      </c>
      <c r="F21" t="str">
        <f ca="1">IF(ISNA(MATCH(A21,抽獎頁面!$J$3:$J$30,0)),"","已中獎")</f>
        <v/>
      </c>
    </row>
    <row r="22" spans="1:6">
      <c r="A22" s="4" t="s">
        <v>57</v>
      </c>
      <c r="B22" s="2" t="s">
        <v>58</v>
      </c>
      <c r="C22">
        <f t="shared" ca="1" si="3"/>
        <v>0.75079328955652525</v>
      </c>
      <c r="D22">
        <f t="shared" ca="1" si="0"/>
        <v>53</v>
      </c>
      <c r="E22" t="str">
        <f t="shared" ca="1" si="2"/>
        <v/>
      </c>
      <c r="F22" t="str">
        <f ca="1">IF(ISNA(MATCH(A22,抽獎頁面!$J$3:$J$30,0)),"","已中獎")</f>
        <v/>
      </c>
    </row>
    <row r="23" spans="1:6">
      <c r="A23" s="4" t="s">
        <v>59</v>
      </c>
      <c r="B23" s="2" t="s">
        <v>60</v>
      </c>
      <c r="C23">
        <f t="shared" ca="1" si="3"/>
        <v>0.44855756022265858</v>
      </c>
      <c r="D23">
        <f t="shared" ca="1" si="0"/>
        <v>118</v>
      </c>
      <c r="E23" t="str">
        <f t="shared" ca="1" si="2"/>
        <v/>
      </c>
      <c r="F23" t="str">
        <f ca="1">IF(ISNA(MATCH(A23,抽獎頁面!$J$3:$J$30,0)),"","已中獎")</f>
        <v/>
      </c>
    </row>
    <row r="24" spans="1:6">
      <c r="A24" s="4" t="s">
        <v>61</v>
      </c>
      <c r="B24" s="2" t="s">
        <v>62</v>
      </c>
      <c r="C24">
        <f t="shared" ca="1" si="3"/>
        <v>0.18461578819109636</v>
      </c>
      <c r="D24">
        <f t="shared" ca="1" si="0"/>
        <v>181</v>
      </c>
      <c r="E24" t="str">
        <f t="shared" ca="1" si="2"/>
        <v/>
      </c>
      <c r="F24" t="str">
        <f ca="1">IF(ISNA(MATCH(A24,抽獎頁面!$J$3:$J$30,0)),"","已中獎")</f>
        <v/>
      </c>
    </row>
    <row r="25" spans="1:6">
      <c r="A25" s="4" t="s">
        <v>63</v>
      </c>
      <c r="B25" s="2" t="s">
        <v>64</v>
      </c>
      <c r="C25">
        <f t="shared" ca="1" si="3"/>
        <v>0.19064799638280006</v>
      </c>
      <c r="D25">
        <f t="shared" ca="1" si="0"/>
        <v>176</v>
      </c>
      <c r="E25" t="str">
        <f t="shared" ca="1" si="2"/>
        <v/>
      </c>
      <c r="F25" t="str">
        <f ca="1">IF(ISNA(MATCH(A25,抽獎頁面!$J$3:$J$30,0)),"","已中獎")</f>
        <v/>
      </c>
    </row>
    <row r="26" spans="1:6">
      <c r="A26" s="4" t="s">
        <v>65</v>
      </c>
      <c r="B26" s="2" t="s">
        <v>66</v>
      </c>
      <c r="C26">
        <f t="shared" ca="1" si="3"/>
        <v>0.4926251414301217</v>
      </c>
      <c r="D26">
        <f t="shared" ca="1" si="0"/>
        <v>112</v>
      </c>
      <c r="E26" t="str">
        <f t="shared" ca="1" si="2"/>
        <v/>
      </c>
      <c r="F26" t="str">
        <f ca="1">IF(ISNA(MATCH(A26,抽獎頁面!$J$3:$J$30,0)),"","已中獎")</f>
        <v/>
      </c>
    </row>
    <row r="27" spans="1:6">
      <c r="A27" s="4" t="s">
        <v>67</v>
      </c>
      <c r="B27" s="2" t="s">
        <v>68</v>
      </c>
      <c r="C27">
        <f t="shared" ca="1" si="3"/>
        <v>0.75302239076954214</v>
      </c>
      <c r="D27">
        <f t="shared" ca="1" si="0"/>
        <v>52</v>
      </c>
      <c r="E27" t="str">
        <f t="shared" ca="1" si="2"/>
        <v/>
      </c>
      <c r="F27" t="str">
        <f ca="1">IF(ISNA(MATCH(A27,抽獎頁面!$J$3:$J$30,0)),"","已中獎")</f>
        <v/>
      </c>
    </row>
    <row r="28" spans="1:6">
      <c r="A28" s="4" t="s">
        <v>69</v>
      </c>
      <c r="B28" s="2" t="s">
        <v>70</v>
      </c>
      <c r="C28">
        <f t="shared" ca="1" si="3"/>
        <v>0.35172768227416862</v>
      </c>
      <c r="D28">
        <f t="shared" ca="1" si="0"/>
        <v>146</v>
      </c>
      <c r="E28" t="str">
        <f t="shared" ca="1" si="2"/>
        <v/>
      </c>
      <c r="F28" t="str">
        <f ca="1">IF(ISNA(MATCH(A28,抽獎頁面!$J$3:$J$30,0)),"","已中獎")</f>
        <v/>
      </c>
    </row>
    <row r="29" spans="1:6">
      <c r="A29" s="4" t="s">
        <v>71</v>
      </c>
      <c r="B29" s="2" t="s">
        <v>72</v>
      </c>
      <c r="C29">
        <f t="shared" ca="1" si="3"/>
        <v>0.1875125285658219</v>
      </c>
      <c r="D29">
        <f t="shared" ca="1" si="0"/>
        <v>178</v>
      </c>
      <c r="E29" t="str">
        <f t="shared" ca="1" si="2"/>
        <v/>
      </c>
      <c r="F29" t="str">
        <f ca="1">IF(ISNA(MATCH(A29,抽獎頁面!$J$3:$J$30,0)),"","已中獎")</f>
        <v/>
      </c>
    </row>
    <row r="30" spans="1:6">
      <c r="A30" s="4" t="s">
        <v>73</v>
      </c>
      <c r="B30" s="2" t="s">
        <v>74</v>
      </c>
      <c r="C30">
        <f t="shared" ca="1" si="3"/>
        <v>0.65001805563596804</v>
      </c>
      <c r="D30">
        <f t="shared" ca="1" si="0"/>
        <v>72</v>
      </c>
      <c r="E30" t="str">
        <f t="shared" ca="1" si="2"/>
        <v/>
      </c>
      <c r="F30" t="str">
        <f ca="1">IF(ISNA(MATCH(A30,抽獎頁面!$J$3:$J$30,0)),"","已中獎")</f>
        <v/>
      </c>
    </row>
    <row r="31" spans="1:6">
      <c r="A31" s="4" t="s">
        <v>75</v>
      </c>
      <c r="B31" s="2" t="s">
        <v>76</v>
      </c>
      <c r="C31">
        <f t="shared" ca="1" si="3"/>
        <v>0.85770543444936043</v>
      </c>
      <c r="D31">
        <f t="shared" ca="1" si="0"/>
        <v>28</v>
      </c>
      <c r="E31" t="str">
        <f t="shared" ca="1" si="2"/>
        <v/>
      </c>
      <c r="F31" t="str">
        <f ca="1">IF(ISNA(MATCH(A31,抽獎頁面!$J$3:$J$30,0)),"","已中獎")</f>
        <v/>
      </c>
    </row>
    <row r="32" spans="1:6">
      <c r="A32" s="4" t="s">
        <v>77</v>
      </c>
      <c r="B32" s="2" t="s">
        <v>78</v>
      </c>
      <c r="C32">
        <f t="shared" ca="1" si="3"/>
        <v>9.9470278714658189E-2</v>
      </c>
      <c r="D32">
        <f t="shared" ca="1" si="0"/>
        <v>192</v>
      </c>
      <c r="E32" t="str">
        <f t="shared" ca="1" si="2"/>
        <v/>
      </c>
      <c r="F32" t="str">
        <f ca="1">IF(ISNA(MATCH(A32,抽獎頁面!$J$3:$J$30,0)),"","已中獎")</f>
        <v/>
      </c>
    </row>
    <row r="33" spans="1:6">
      <c r="A33" s="4" t="s">
        <v>79</v>
      </c>
      <c r="B33" s="2" t="s">
        <v>80</v>
      </c>
      <c r="C33">
        <f t="shared" ca="1" si="3"/>
        <v>0.76750895701469446</v>
      </c>
      <c r="D33">
        <f t="shared" ca="1" si="0"/>
        <v>47</v>
      </c>
      <c r="E33" t="str">
        <f t="shared" ca="1" si="2"/>
        <v/>
      </c>
      <c r="F33" t="str">
        <f ca="1">IF(ISNA(MATCH(A33,抽獎頁面!$J$3:$J$30,0)),"","已中獎")</f>
        <v/>
      </c>
    </row>
    <row r="34" spans="1:6">
      <c r="A34" s="4" t="s">
        <v>81</v>
      </c>
      <c r="B34" s="2" t="s">
        <v>82</v>
      </c>
      <c r="C34">
        <f t="shared" ca="1" si="3"/>
        <v>0.85131372828480689</v>
      </c>
      <c r="D34">
        <f t="shared" ca="1" si="0"/>
        <v>30</v>
      </c>
      <c r="E34" t="str">
        <f t="shared" ca="1" si="2"/>
        <v/>
      </c>
      <c r="F34" t="str">
        <f ca="1">IF(ISNA(MATCH(A34,抽獎頁面!$J$3:$J$30,0)),"","已中獎")</f>
        <v/>
      </c>
    </row>
    <row r="35" spans="1:6">
      <c r="A35" s="4" t="s">
        <v>83</v>
      </c>
      <c r="B35" s="2" t="s">
        <v>84</v>
      </c>
      <c r="C35">
        <f t="shared" ca="1" si="3"/>
        <v>0.80678924608625935</v>
      </c>
      <c r="D35">
        <f t="shared" ca="1" si="0"/>
        <v>40</v>
      </c>
      <c r="E35" t="str">
        <f t="shared" ca="1" si="2"/>
        <v/>
      </c>
      <c r="F35" t="str">
        <f ca="1">IF(ISNA(MATCH(A35,抽獎頁面!$J$3:$J$30,0)),"","已中獎")</f>
        <v/>
      </c>
    </row>
    <row r="36" spans="1:6">
      <c r="A36" s="4" t="s">
        <v>85</v>
      </c>
      <c r="B36" s="2" t="s">
        <v>86</v>
      </c>
      <c r="C36">
        <f t="shared" ca="1" si="3"/>
        <v>0.96073086172560096</v>
      </c>
      <c r="D36">
        <f t="shared" ca="1" si="0"/>
        <v>10</v>
      </c>
      <c r="E36" t="str">
        <f t="shared" ca="1" si="2"/>
        <v/>
      </c>
      <c r="F36" t="str">
        <f ca="1">IF(ISNA(MATCH(A36,抽獎頁面!$J$3:$J$30,0)),"","已中獎")</f>
        <v/>
      </c>
    </row>
    <row r="37" spans="1:6">
      <c r="A37" s="4" t="s">
        <v>87</v>
      </c>
      <c r="B37" s="2" t="s">
        <v>88</v>
      </c>
      <c r="C37">
        <f t="shared" ca="1" si="3"/>
        <v>0.89329695543038223</v>
      </c>
      <c r="D37">
        <f t="shared" ca="1" si="0"/>
        <v>21</v>
      </c>
      <c r="E37" t="str">
        <f t="shared" ca="1" si="2"/>
        <v/>
      </c>
      <c r="F37" t="str">
        <f ca="1">IF(ISNA(MATCH(A37,抽獎頁面!$J$3:$J$30,0)),"","已中獎")</f>
        <v/>
      </c>
    </row>
    <row r="38" spans="1:6">
      <c r="A38" s="4" t="s">
        <v>89</v>
      </c>
      <c r="B38" s="2" t="s">
        <v>90</v>
      </c>
      <c r="C38">
        <f t="shared" ca="1" si="3"/>
        <v>0.66336395274605509</v>
      </c>
      <c r="D38">
        <f t="shared" ca="1" si="0"/>
        <v>66</v>
      </c>
      <c r="E38" t="str">
        <f t="shared" ca="1" si="2"/>
        <v/>
      </c>
      <c r="F38" t="str">
        <f ca="1">IF(ISNA(MATCH(A38,抽獎頁面!$J$3:$J$30,0)),"","已中獎")</f>
        <v/>
      </c>
    </row>
    <row r="39" spans="1:6">
      <c r="A39" s="4" t="s">
        <v>91</v>
      </c>
      <c r="B39" s="2" t="s">
        <v>92</v>
      </c>
      <c r="C39">
        <f t="shared" ca="1" si="3"/>
        <v>0.26355235045402381</v>
      </c>
      <c r="D39">
        <f t="shared" ca="1" si="0"/>
        <v>160</v>
      </c>
      <c r="E39" t="str">
        <f t="shared" ca="1" si="2"/>
        <v/>
      </c>
      <c r="F39" t="str">
        <f ca="1">IF(ISNA(MATCH(A39,抽獎頁面!$J$3:$J$30,0)),"","已中獎")</f>
        <v/>
      </c>
    </row>
    <row r="40" spans="1:6">
      <c r="A40" s="4" t="s">
        <v>93</v>
      </c>
      <c r="B40" s="2" t="s">
        <v>94</v>
      </c>
      <c r="C40">
        <f t="shared" ca="1" si="3"/>
        <v>7.154372200894632E-2</v>
      </c>
      <c r="D40">
        <f t="shared" ca="1" si="0"/>
        <v>201</v>
      </c>
      <c r="E40" t="str">
        <f t="shared" ca="1" si="2"/>
        <v/>
      </c>
      <c r="F40" t="str">
        <f ca="1">IF(ISNA(MATCH(A40,抽獎頁面!$J$3:$J$30,0)),"","已中獎")</f>
        <v/>
      </c>
    </row>
    <row r="41" spans="1:6">
      <c r="A41" s="4" t="s">
        <v>95</v>
      </c>
      <c r="B41" s="2" t="s">
        <v>96</v>
      </c>
      <c r="C41">
        <f t="shared" ca="1" si="3"/>
        <v>0.13716038273782249</v>
      </c>
      <c r="D41">
        <f t="shared" ca="1" si="0"/>
        <v>189</v>
      </c>
      <c r="E41" t="str">
        <f t="shared" ca="1" si="2"/>
        <v/>
      </c>
      <c r="F41" t="str">
        <f ca="1">IF(ISNA(MATCH(A41,抽獎頁面!$J$3:$J$30,0)),"","已中獎")</f>
        <v/>
      </c>
    </row>
    <row r="42" spans="1:6">
      <c r="A42" s="4" t="s">
        <v>97</v>
      </c>
      <c r="B42" s="2" t="s">
        <v>98</v>
      </c>
      <c r="C42">
        <f t="shared" ca="1" si="3"/>
        <v>0.41948625352020841</v>
      </c>
      <c r="D42">
        <f t="shared" ca="1" si="0"/>
        <v>124</v>
      </c>
      <c r="E42" t="str">
        <f t="shared" ca="1" si="2"/>
        <v/>
      </c>
      <c r="F42" t="str">
        <f ca="1">IF(ISNA(MATCH(A42,抽獎頁面!$J$3:$J$30,0)),"","已中獎")</f>
        <v/>
      </c>
    </row>
    <row r="43" spans="1:6">
      <c r="A43" s="4" t="s">
        <v>99</v>
      </c>
      <c r="B43" s="2" t="s">
        <v>100</v>
      </c>
      <c r="C43">
        <f t="shared" ca="1" si="3"/>
        <v>0.17782501410639551</v>
      </c>
      <c r="D43">
        <f t="shared" ca="1" si="0"/>
        <v>185</v>
      </c>
      <c r="E43" t="str">
        <f t="shared" ca="1" si="2"/>
        <v/>
      </c>
      <c r="F43" t="str">
        <f ca="1">IF(ISNA(MATCH(A43,抽獎頁面!$J$3:$J$30,0)),"","已中獎")</f>
        <v/>
      </c>
    </row>
    <row r="44" spans="1:6">
      <c r="A44" s="4" t="s">
        <v>101</v>
      </c>
      <c r="B44" s="2" t="s">
        <v>102</v>
      </c>
      <c r="C44">
        <f t="shared" ca="1" si="3"/>
        <v>4.489698429727973E-2</v>
      </c>
      <c r="D44">
        <f t="shared" ca="1" si="0"/>
        <v>204</v>
      </c>
      <c r="E44" t="str">
        <f t="shared" ca="1" si="2"/>
        <v/>
      </c>
      <c r="F44" t="str">
        <f ca="1">IF(ISNA(MATCH(A44,抽獎頁面!$J$3:$J$30,0)),"","已中獎")</f>
        <v/>
      </c>
    </row>
    <row r="45" spans="1:6">
      <c r="A45" s="4" t="s">
        <v>103</v>
      </c>
      <c r="B45" s="2" t="s">
        <v>104</v>
      </c>
      <c r="C45">
        <f t="shared" ca="1" si="3"/>
        <v>0.89218381493722032</v>
      </c>
      <c r="D45">
        <f t="shared" ca="1" si="0"/>
        <v>22</v>
      </c>
      <c r="E45" t="str">
        <f t="shared" ca="1" si="2"/>
        <v/>
      </c>
      <c r="F45" t="str">
        <f ca="1">IF(ISNA(MATCH(A45,抽獎頁面!$J$3:$J$30,0)),"","已中獎")</f>
        <v/>
      </c>
    </row>
    <row r="46" spans="1:6">
      <c r="A46" s="4" t="s">
        <v>105</v>
      </c>
      <c r="B46" s="2" t="s">
        <v>106</v>
      </c>
      <c r="C46">
        <f t="shared" ca="1" si="3"/>
        <v>0.18196355552771504</v>
      </c>
      <c r="D46">
        <f t="shared" ca="1" si="0"/>
        <v>182</v>
      </c>
      <c r="E46" t="str">
        <f t="shared" ca="1" si="2"/>
        <v/>
      </c>
      <c r="F46" t="str">
        <f ca="1">IF(ISNA(MATCH(A46,抽獎頁面!$J$3:$J$30,0)),"","已中獎")</f>
        <v/>
      </c>
    </row>
    <row r="47" spans="1:6">
      <c r="A47" s="4" t="s">
        <v>107</v>
      </c>
      <c r="B47" s="2" t="s">
        <v>437</v>
      </c>
      <c r="C47">
        <f t="shared" ca="1" si="3"/>
        <v>0.26050288835619129</v>
      </c>
      <c r="D47">
        <f t="shared" ca="1" si="0"/>
        <v>162</v>
      </c>
      <c r="E47" t="str">
        <f t="shared" ca="1" si="2"/>
        <v/>
      </c>
      <c r="F47" t="str">
        <f ca="1">IF(ISNA(MATCH(A47,抽獎頁面!$J$3:$J$30,0)),"","已中獎")</f>
        <v/>
      </c>
    </row>
    <row r="48" spans="1:6">
      <c r="A48" s="4" t="s">
        <v>108</v>
      </c>
      <c r="B48" s="2" t="s">
        <v>109</v>
      </c>
      <c r="C48">
        <f t="shared" ca="1" si="3"/>
        <v>0.59783459384096505</v>
      </c>
      <c r="D48">
        <f t="shared" ca="1" si="0"/>
        <v>84</v>
      </c>
      <c r="E48" t="str">
        <f t="shared" ca="1" si="2"/>
        <v/>
      </c>
      <c r="F48" t="str">
        <f ca="1">IF(ISNA(MATCH(A48,抽獎頁面!$J$3:$J$30,0)),"","已中獎")</f>
        <v/>
      </c>
    </row>
    <row r="49" spans="1:6">
      <c r="A49" s="4" t="s">
        <v>110</v>
      </c>
      <c r="B49" s="2" t="s">
        <v>111</v>
      </c>
      <c r="C49">
        <f t="shared" ca="1" si="3"/>
        <v>0.28195270640200354</v>
      </c>
      <c r="D49">
        <f t="shared" ca="1" si="0"/>
        <v>156</v>
      </c>
      <c r="E49" t="str">
        <f t="shared" ca="1" si="2"/>
        <v/>
      </c>
      <c r="F49" t="str">
        <f ca="1">IF(ISNA(MATCH(A49,抽獎頁面!$J$3:$J$30,0)),"","已中獎")</f>
        <v/>
      </c>
    </row>
    <row r="50" spans="1:6">
      <c r="A50" s="4" t="s">
        <v>112</v>
      </c>
      <c r="B50" s="2" t="s">
        <v>113</v>
      </c>
      <c r="C50">
        <f t="shared" ca="1" si="3"/>
        <v>0.56460021831427465</v>
      </c>
      <c r="D50">
        <f t="shared" ca="1" si="0"/>
        <v>96</v>
      </c>
      <c r="E50" t="str">
        <f t="shared" ca="1" si="2"/>
        <v/>
      </c>
      <c r="F50" t="str">
        <f ca="1">IF(ISNA(MATCH(A50,抽獎頁面!$J$3:$J$30,0)),"","已中獎")</f>
        <v/>
      </c>
    </row>
    <row r="51" spans="1:6">
      <c r="A51" s="4" t="s">
        <v>114</v>
      </c>
      <c r="B51" s="2" t="s">
        <v>115</v>
      </c>
      <c r="C51">
        <f t="shared" ca="1" si="3"/>
        <v>0.18140910055165982</v>
      </c>
      <c r="D51">
        <f t="shared" ca="1" si="0"/>
        <v>184</v>
      </c>
      <c r="E51" t="str">
        <f t="shared" ca="1" si="2"/>
        <v/>
      </c>
      <c r="F51" t="str">
        <f ca="1">IF(ISNA(MATCH(A51,抽獎頁面!$J$3:$J$30,0)),"","已中獎")</f>
        <v/>
      </c>
    </row>
    <row r="52" spans="1:6">
      <c r="A52" s="4" t="s">
        <v>116</v>
      </c>
      <c r="B52" s="2" t="s">
        <v>117</v>
      </c>
      <c r="C52">
        <f t="shared" ca="1" si="3"/>
        <v>0.53074765332841878</v>
      </c>
      <c r="D52">
        <f t="shared" ca="1" si="0"/>
        <v>106</v>
      </c>
      <c r="E52" t="str">
        <f t="shared" ca="1" si="2"/>
        <v/>
      </c>
      <c r="F52" t="str">
        <f ca="1">IF(ISNA(MATCH(A52,抽獎頁面!$J$3:$J$30,0)),"","已中獎")</f>
        <v/>
      </c>
    </row>
    <row r="53" spans="1:6">
      <c r="A53" s="4" t="s">
        <v>118</v>
      </c>
      <c r="B53" s="2" t="s">
        <v>119</v>
      </c>
      <c r="C53">
        <f t="shared" ca="1" si="3"/>
        <v>0.69521526920221088</v>
      </c>
      <c r="D53">
        <f t="shared" ca="1" si="0"/>
        <v>63</v>
      </c>
      <c r="E53" t="str">
        <f t="shared" ca="1" si="2"/>
        <v/>
      </c>
      <c r="F53" t="str">
        <f ca="1">IF(ISNA(MATCH(A53,抽獎頁面!$J$3:$J$30,0)),"","已中獎")</f>
        <v/>
      </c>
    </row>
    <row r="54" spans="1:6">
      <c r="A54" s="4" t="s">
        <v>120</v>
      </c>
      <c r="B54" s="2" t="s">
        <v>121</v>
      </c>
      <c r="C54">
        <f t="shared" ca="1" si="3"/>
        <v>0.64052687151892429</v>
      </c>
      <c r="D54">
        <f t="shared" ca="1" si="0"/>
        <v>75</v>
      </c>
      <c r="E54" t="str">
        <f t="shared" ca="1" si="2"/>
        <v/>
      </c>
      <c r="F54" t="str">
        <f ca="1">IF(ISNA(MATCH(A54,抽獎頁面!$J$3:$J$30,0)),"","已中獎")</f>
        <v/>
      </c>
    </row>
    <row r="55" spans="1:6">
      <c r="A55" s="4" t="s">
        <v>122</v>
      </c>
      <c r="B55" s="2" t="s">
        <v>123</v>
      </c>
      <c r="C55">
        <f t="shared" ca="1" si="3"/>
        <v>0.70122160109370313</v>
      </c>
      <c r="D55">
        <f t="shared" ca="1" si="0"/>
        <v>62</v>
      </c>
      <c r="E55" t="str">
        <f t="shared" ca="1" si="2"/>
        <v/>
      </c>
      <c r="F55" t="str">
        <f ca="1">IF(ISNA(MATCH(A55,抽獎頁面!$J$3:$J$30,0)),"","已中獎")</f>
        <v/>
      </c>
    </row>
    <row r="56" spans="1:6">
      <c r="A56" s="4" t="s">
        <v>124</v>
      </c>
      <c r="B56" s="2" t="s">
        <v>125</v>
      </c>
      <c r="C56">
        <f t="shared" ca="1" si="3"/>
        <v>0.26254334242953736</v>
      </c>
      <c r="D56">
        <f t="shared" ca="1" si="0"/>
        <v>161</v>
      </c>
      <c r="E56" t="str">
        <f t="shared" ca="1" si="2"/>
        <v/>
      </c>
      <c r="F56" t="str">
        <f ca="1">IF(ISNA(MATCH(A56,抽獎頁面!$J$3:$J$30,0)),"","已中獎")</f>
        <v/>
      </c>
    </row>
    <row r="57" spans="1:6">
      <c r="A57" s="4" t="s">
        <v>126</v>
      </c>
      <c r="B57" s="2" t="s">
        <v>432</v>
      </c>
      <c r="C57">
        <f t="shared" ca="1" si="3"/>
        <v>0.50903227112027327</v>
      </c>
      <c r="D57">
        <f t="shared" ca="1" si="0"/>
        <v>109</v>
      </c>
      <c r="E57" t="str">
        <f t="shared" ca="1" si="2"/>
        <v/>
      </c>
      <c r="F57" t="str">
        <f ca="1">IF(ISNA(MATCH(A57,抽獎頁面!$J$3:$J$30,0)),"","已中獎")</f>
        <v/>
      </c>
    </row>
    <row r="58" spans="1:6">
      <c r="A58" s="4" t="s">
        <v>127</v>
      </c>
      <c r="B58" s="2" t="s">
        <v>128</v>
      </c>
      <c r="C58">
        <f t="shared" ca="1" si="3"/>
        <v>0.57708996883351582</v>
      </c>
      <c r="D58">
        <f t="shared" ca="1" si="0"/>
        <v>91</v>
      </c>
      <c r="E58" t="str">
        <f t="shared" ca="1" si="2"/>
        <v/>
      </c>
      <c r="F58" t="str">
        <f ca="1">IF(ISNA(MATCH(A58,抽獎頁面!$J$3:$J$30,0)),"","已中獎")</f>
        <v/>
      </c>
    </row>
    <row r="59" spans="1:6">
      <c r="A59" s="4" t="s">
        <v>129</v>
      </c>
      <c r="B59" s="2" t="s">
        <v>130</v>
      </c>
      <c r="C59">
        <f t="shared" ca="1" si="3"/>
        <v>0.40503877557786971</v>
      </c>
      <c r="D59">
        <f t="shared" ca="1" si="0"/>
        <v>131</v>
      </c>
      <c r="E59" t="str">
        <f t="shared" ca="1" si="2"/>
        <v/>
      </c>
      <c r="F59" t="str">
        <f ca="1">IF(ISNA(MATCH(A59,抽獎頁面!$J$3:$J$30,0)),"","已中獎")</f>
        <v/>
      </c>
    </row>
    <row r="60" spans="1:6">
      <c r="A60" s="4" t="s">
        <v>131</v>
      </c>
      <c r="B60" s="2" t="s">
        <v>132</v>
      </c>
      <c r="C60">
        <f t="shared" ca="1" si="3"/>
        <v>0.62186090728029431</v>
      </c>
      <c r="D60">
        <f t="shared" ca="1" si="0"/>
        <v>80</v>
      </c>
      <c r="E60" t="str">
        <f t="shared" ca="1" si="2"/>
        <v/>
      </c>
      <c r="F60" t="str">
        <f ca="1">IF(ISNA(MATCH(A60,抽獎頁面!$J$3:$J$30,0)),"","已中獎")</f>
        <v/>
      </c>
    </row>
    <row r="61" spans="1:6">
      <c r="A61" s="4" t="s">
        <v>133</v>
      </c>
      <c r="B61" s="2" t="s">
        <v>134</v>
      </c>
      <c r="C61">
        <f t="shared" ca="1" si="3"/>
        <v>9.0926054252540744E-2</v>
      </c>
      <c r="D61">
        <f t="shared" ca="1" si="0"/>
        <v>197</v>
      </c>
      <c r="E61" t="str">
        <f t="shared" ca="1" si="2"/>
        <v/>
      </c>
      <c r="F61" t="str">
        <f ca="1">IF(ISNA(MATCH(A61,抽獎頁面!$J$3:$J$30,0)),"","已中獎")</f>
        <v/>
      </c>
    </row>
    <row r="62" spans="1:6">
      <c r="A62" s="4" t="s">
        <v>135</v>
      </c>
      <c r="B62" s="2" t="s">
        <v>136</v>
      </c>
      <c r="C62">
        <f t="shared" ca="1" si="3"/>
        <v>0.7259858610471337</v>
      </c>
      <c r="D62">
        <f t="shared" ca="1" si="0"/>
        <v>57</v>
      </c>
      <c r="E62" t="str">
        <f t="shared" ca="1" si="2"/>
        <v/>
      </c>
      <c r="F62" t="str">
        <f ca="1">IF(ISNA(MATCH(A62,抽獎頁面!$J$3:$J$30,0)),"","已中獎")</f>
        <v/>
      </c>
    </row>
    <row r="63" spans="1:6">
      <c r="A63" s="4" t="s">
        <v>137</v>
      </c>
      <c r="B63" s="2" t="s">
        <v>138</v>
      </c>
      <c r="C63">
        <f t="shared" ca="1" si="3"/>
        <v>0.52325922219592624</v>
      </c>
      <c r="D63">
        <f t="shared" ca="1" si="0"/>
        <v>107</v>
      </c>
      <c r="E63" t="str">
        <f t="shared" ca="1" si="2"/>
        <v/>
      </c>
      <c r="F63" t="str">
        <f ca="1">IF(ISNA(MATCH(A63,抽獎頁面!$J$3:$J$30,0)),"","已中獎")</f>
        <v/>
      </c>
    </row>
    <row r="64" spans="1:6">
      <c r="A64" s="4" t="s">
        <v>139</v>
      </c>
      <c r="B64" s="2" t="s">
        <v>140</v>
      </c>
      <c r="C64">
        <f t="shared" ca="1" si="3"/>
        <v>0.42291870067931248</v>
      </c>
      <c r="D64">
        <f t="shared" ca="1" si="0"/>
        <v>122</v>
      </c>
      <c r="E64" t="str">
        <f t="shared" ca="1" si="2"/>
        <v/>
      </c>
      <c r="F64" t="str">
        <f ca="1">IF(ISNA(MATCH(A64,抽獎頁面!$J$3:$J$30,0)),"","已中獎")</f>
        <v/>
      </c>
    </row>
    <row r="65" spans="1:6">
      <c r="A65" s="4" t="s">
        <v>141</v>
      </c>
      <c r="B65" s="2" t="s">
        <v>142</v>
      </c>
      <c r="C65">
        <f t="shared" ca="1" si="3"/>
        <v>0.85939085284343841</v>
      </c>
      <c r="D65">
        <f t="shared" ca="1" si="0"/>
        <v>27</v>
      </c>
      <c r="E65" t="str">
        <f t="shared" ca="1" si="2"/>
        <v/>
      </c>
      <c r="F65" t="str">
        <f ca="1">IF(ISNA(MATCH(A65,抽獎頁面!$J$3:$J$30,0)),"","已中獎")</f>
        <v/>
      </c>
    </row>
    <row r="66" spans="1:6">
      <c r="A66" s="4" t="s">
        <v>143</v>
      </c>
      <c r="B66" s="2" t="s">
        <v>144</v>
      </c>
      <c r="C66">
        <f t="shared" ca="1" si="3"/>
        <v>0.99558582865419942</v>
      </c>
      <c r="D66">
        <f t="shared" ref="D66:D129" ca="1" si="4">IF(C66="","",RANK(C66,C:C))</f>
        <v>2</v>
      </c>
      <c r="E66" t="str">
        <f t="shared" ca="1" si="2"/>
        <v/>
      </c>
      <c r="F66" t="str">
        <f ca="1">IF(ISNA(MATCH(A66,抽獎頁面!$J$3:$J$30,0)),"","已中獎")</f>
        <v/>
      </c>
    </row>
    <row r="67" spans="1:6">
      <c r="A67" s="4" t="s">
        <v>145</v>
      </c>
      <c r="B67" s="2" t="s">
        <v>146</v>
      </c>
      <c r="C67">
        <f t="shared" ca="1" si="3"/>
        <v>0.77575618194007845</v>
      </c>
      <c r="D67">
        <f t="shared" ca="1" si="4"/>
        <v>45</v>
      </c>
      <c r="E67" t="str">
        <f t="shared" ref="E67:E130" ca="1" si="5">IF(D67=1,"中獎囉","")</f>
        <v/>
      </c>
      <c r="F67" t="str">
        <f ca="1">IF(ISNA(MATCH(A67,抽獎頁面!$J$3:$J$30,0)),"","已中獎")</f>
        <v/>
      </c>
    </row>
    <row r="68" spans="1:6">
      <c r="A68" s="4" t="s">
        <v>147</v>
      </c>
      <c r="B68" s="2" t="s">
        <v>148</v>
      </c>
      <c r="C68">
        <f t="shared" ca="1" si="3"/>
        <v>0.30156124826721875</v>
      </c>
      <c r="D68">
        <f t="shared" ca="1" si="4"/>
        <v>153</v>
      </c>
      <c r="E68" t="str">
        <f t="shared" ca="1" si="5"/>
        <v/>
      </c>
      <c r="F68" t="str">
        <f ca="1">IF(ISNA(MATCH(A68,抽獎頁面!$J$3:$J$30,0)),"","已中獎")</f>
        <v/>
      </c>
    </row>
    <row r="69" spans="1:6">
      <c r="A69" s="4" t="s">
        <v>149</v>
      </c>
      <c r="B69" s="2" t="s">
        <v>150</v>
      </c>
      <c r="C69">
        <f t="shared" ca="1" si="3"/>
        <v>0.19267088884186578</v>
      </c>
      <c r="D69">
        <f t="shared" ca="1" si="4"/>
        <v>175</v>
      </c>
      <c r="E69" t="str">
        <f t="shared" ca="1" si="5"/>
        <v/>
      </c>
      <c r="F69" t="str">
        <f ca="1">IF(ISNA(MATCH(A69,抽獎頁面!$J$3:$J$30,0)),"","已中獎")</f>
        <v/>
      </c>
    </row>
    <row r="70" spans="1:6">
      <c r="A70" s="4" t="s">
        <v>151</v>
      </c>
      <c r="B70" s="2" t="s">
        <v>152</v>
      </c>
      <c r="C70">
        <f t="shared" ca="1" si="3"/>
        <v>0.92342451466381448</v>
      </c>
      <c r="D70">
        <f t="shared" ca="1" si="4"/>
        <v>15</v>
      </c>
      <c r="E70" t="str">
        <f t="shared" ca="1" si="5"/>
        <v/>
      </c>
      <c r="F70" t="str">
        <f ca="1">IF(ISNA(MATCH(A70,抽獎頁面!$J$3:$J$30,0)),"","已中獎")</f>
        <v/>
      </c>
    </row>
    <row r="71" spans="1:6">
      <c r="A71" s="4" t="s">
        <v>153</v>
      </c>
      <c r="B71" s="2" t="s">
        <v>154</v>
      </c>
      <c r="C71">
        <f t="shared" ca="1" si="3"/>
        <v>0.97537325441084999</v>
      </c>
      <c r="D71">
        <f t="shared" ca="1" si="4"/>
        <v>7</v>
      </c>
      <c r="E71" t="str">
        <f t="shared" ca="1" si="5"/>
        <v/>
      </c>
      <c r="F71" t="str">
        <f ca="1">IF(ISNA(MATCH(A71,抽獎頁面!$J$3:$J$30,0)),"","已中獎")</f>
        <v/>
      </c>
    </row>
    <row r="72" spans="1:6">
      <c r="A72" s="4" t="s">
        <v>155</v>
      </c>
      <c r="B72" s="2" t="s">
        <v>156</v>
      </c>
      <c r="C72">
        <f t="shared" ca="1" si="3"/>
        <v>0.92107645607321076</v>
      </c>
      <c r="D72">
        <f t="shared" ca="1" si="4"/>
        <v>16</v>
      </c>
      <c r="E72" t="str">
        <f t="shared" ca="1" si="5"/>
        <v/>
      </c>
      <c r="F72" t="str">
        <f ca="1">IF(ISNA(MATCH(A72,抽獎頁面!$J$3:$J$30,0)),"","已中獎")</f>
        <v/>
      </c>
    </row>
    <row r="73" spans="1:6">
      <c r="A73" s="4" t="s">
        <v>157</v>
      </c>
      <c r="B73" s="2" t="s">
        <v>158</v>
      </c>
      <c r="C73">
        <f t="shared" ca="1" si="3"/>
        <v>0.37136100766155211</v>
      </c>
      <c r="D73">
        <f t="shared" ca="1" si="4"/>
        <v>139</v>
      </c>
      <c r="E73" t="str">
        <f t="shared" ca="1" si="5"/>
        <v/>
      </c>
      <c r="F73" t="str">
        <f ca="1">IF(ISNA(MATCH(A73,抽獎頁面!$J$3:$J$30,0)),"","已中獎")</f>
        <v/>
      </c>
    </row>
    <row r="74" spans="1:6">
      <c r="A74" s="4" t="s">
        <v>159</v>
      </c>
      <c r="B74" s="2" t="s">
        <v>160</v>
      </c>
      <c r="C74">
        <f t="shared" ca="1" si="3"/>
        <v>0.21327844902882531</v>
      </c>
      <c r="D74">
        <f t="shared" ca="1" si="4"/>
        <v>169</v>
      </c>
      <c r="E74" t="str">
        <f t="shared" ca="1" si="5"/>
        <v/>
      </c>
      <c r="F74" t="str">
        <f ca="1">IF(ISNA(MATCH(A74,抽獎頁面!$J$3:$J$30,0)),"","已中獎")</f>
        <v/>
      </c>
    </row>
    <row r="75" spans="1:6">
      <c r="A75" s="4" t="s">
        <v>161</v>
      </c>
      <c r="B75" s="2" t="s">
        <v>162</v>
      </c>
      <c r="C75">
        <f t="shared" ca="1" si="3"/>
        <v>0.41758865110706189</v>
      </c>
      <c r="D75">
        <f t="shared" ca="1" si="4"/>
        <v>128</v>
      </c>
      <c r="E75" t="str">
        <f t="shared" ca="1" si="5"/>
        <v/>
      </c>
      <c r="F75" t="str">
        <f ca="1">IF(ISNA(MATCH(A75,抽獎頁面!$J$3:$J$30,0)),"","已中獎")</f>
        <v/>
      </c>
    </row>
    <row r="76" spans="1:6">
      <c r="A76" s="4" t="s">
        <v>163</v>
      </c>
      <c r="B76" s="2" t="s">
        <v>164</v>
      </c>
      <c r="C76">
        <f t="shared" ca="1" si="3"/>
        <v>0.86636910817872104</v>
      </c>
      <c r="D76">
        <f t="shared" ca="1" si="4"/>
        <v>25</v>
      </c>
      <c r="E76" t="str">
        <f t="shared" ca="1" si="5"/>
        <v/>
      </c>
      <c r="F76" t="str">
        <f ca="1">IF(ISNA(MATCH(A76,抽獎頁面!$J$3:$J$30,0)),"","已中獎")</f>
        <v/>
      </c>
    </row>
    <row r="77" spans="1:6">
      <c r="A77" s="4" t="s">
        <v>165</v>
      </c>
      <c r="B77" s="2" t="s">
        <v>166</v>
      </c>
      <c r="C77">
        <f t="shared" ca="1" si="3"/>
        <v>0.34061749884186154</v>
      </c>
      <c r="D77">
        <f t="shared" ca="1" si="4"/>
        <v>148</v>
      </c>
      <c r="E77" t="str">
        <f t="shared" ca="1" si="5"/>
        <v/>
      </c>
      <c r="F77" t="str">
        <f ca="1">IF(ISNA(MATCH(A77,抽獎頁面!$J$3:$J$30,0)),"","已中獎")</f>
        <v/>
      </c>
    </row>
    <row r="78" spans="1:6">
      <c r="A78" s="4" t="s">
        <v>167</v>
      </c>
      <c r="B78" s="2" t="s">
        <v>168</v>
      </c>
      <c r="C78">
        <f t="shared" ca="1" si="3"/>
        <v>0.6225468106712766</v>
      </c>
      <c r="D78">
        <f t="shared" ca="1" si="4"/>
        <v>78</v>
      </c>
      <c r="E78" t="str">
        <f t="shared" ca="1" si="5"/>
        <v/>
      </c>
      <c r="F78" t="str">
        <f ca="1">IF(ISNA(MATCH(A78,抽獎頁面!$J$3:$J$30,0)),"","已中獎")</f>
        <v/>
      </c>
    </row>
    <row r="79" spans="1:6">
      <c r="A79" s="4" t="s">
        <v>169</v>
      </c>
      <c r="B79" s="2" t="s">
        <v>170</v>
      </c>
      <c r="C79">
        <f t="shared" ref="C79:C142" ca="1" si="6">IF(F79="",RAND(),"")</f>
        <v>0.82219941471453417</v>
      </c>
      <c r="D79">
        <f t="shared" ca="1" si="4"/>
        <v>37</v>
      </c>
      <c r="E79" t="str">
        <f t="shared" ca="1" si="5"/>
        <v/>
      </c>
      <c r="F79" t="str">
        <f ca="1">IF(ISNA(MATCH(A79,抽獎頁面!$J$3:$J$30,0)),"","已中獎")</f>
        <v/>
      </c>
    </row>
    <row r="80" spans="1:6">
      <c r="A80" s="4" t="s">
        <v>171</v>
      </c>
      <c r="B80" s="2" t="s">
        <v>172</v>
      </c>
      <c r="C80">
        <f t="shared" ca="1" si="6"/>
        <v>0.76244840988370033</v>
      </c>
      <c r="D80">
        <f t="shared" ca="1" si="4"/>
        <v>50</v>
      </c>
      <c r="E80" t="str">
        <f t="shared" ca="1" si="5"/>
        <v/>
      </c>
      <c r="F80" t="str">
        <f ca="1">IF(ISNA(MATCH(A80,抽獎頁面!$J$3:$J$30,0)),"","已中獎")</f>
        <v/>
      </c>
    </row>
    <row r="81" spans="1:6">
      <c r="A81" s="4" t="s">
        <v>173</v>
      </c>
      <c r="B81" s="2" t="s">
        <v>174</v>
      </c>
      <c r="C81">
        <f t="shared" ca="1" si="6"/>
        <v>0.62240434141711987</v>
      </c>
      <c r="D81">
        <f t="shared" ca="1" si="4"/>
        <v>79</v>
      </c>
      <c r="E81" t="str">
        <f t="shared" ca="1" si="5"/>
        <v/>
      </c>
      <c r="F81" t="str">
        <f ca="1">IF(ISNA(MATCH(A81,抽獎頁面!$J$3:$J$30,0)),"","已中獎")</f>
        <v/>
      </c>
    </row>
    <row r="82" spans="1:6">
      <c r="A82" s="4" t="s">
        <v>175</v>
      </c>
      <c r="B82" s="2" t="s">
        <v>176</v>
      </c>
      <c r="C82">
        <f t="shared" ca="1" si="6"/>
        <v>0.76329554175661851</v>
      </c>
      <c r="D82">
        <f t="shared" ca="1" si="4"/>
        <v>49</v>
      </c>
      <c r="E82" t="str">
        <f t="shared" ca="1" si="5"/>
        <v/>
      </c>
      <c r="F82" t="str">
        <f ca="1">IF(ISNA(MATCH(A82,抽獎頁面!$J$3:$J$30,0)),"","已中獎")</f>
        <v/>
      </c>
    </row>
    <row r="83" spans="1:6">
      <c r="A83" s="4" t="s">
        <v>177</v>
      </c>
      <c r="B83" s="2" t="s">
        <v>178</v>
      </c>
      <c r="C83">
        <f t="shared" ca="1" si="6"/>
        <v>0.54372049092032704</v>
      </c>
      <c r="D83">
        <f t="shared" ca="1" si="4"/>
        <v>102</v>
      </c>
      <c r="E83" t="str">
        <f t="shared" ca="1" si="5"/>
        <v/>
      </c>
      <c r="F83" t="str">
        <f ca="1">IF(ISNA(MATCH(A83,抽獎頁面!$J$3:$J$30,0)),"","已中獎")</f>
        <v/>
      </c>
    </row>
    <row r="84" spans="1:6">
      <c r="A84" s="4" t="s">
        <v>179</v>
      </c>
      <c r="B84" s="2" t="s">
        <v>180</v>
      </c>
      <c r="C84">
        <f t="shared" ca="1" si="6"/>
        <v>0.53285755191669271</v>
      </c>
      <c r="D84">
        <f t="shared" ca="1" si="4"/>
        <v>105</v>
      </c>
      <c r="E84" t="str">
        <f t="shared" ca="1" si="5"/>
        <v/>
      </c>
      <c r="F84" t="str">
        <f ca="1">IF(ISNA(MATCH(A84,抽獎頁面!$J$3:$J$30,0)),"","已中獎")</f>
        <v/>
      </c>
    </row>
    <row r="85" spans="1:6">
      <c r="A85" s="4" t="s">
        <v>181</v>
      </c>
      <c r="B85" s="2" t="s">
        <v>182</v>
      </c>
      <c r="C85">
        <f t="shared" ca="1" si="6"/>
        <v>0.22029156173961462</v>
      </c>
      <c r="D85">
        <f t="shared" ca="1" si="4"/>
        <v>167</v>
      </c>
      <c r="E85" t="str">
        <f t="shared" ca="1" si="5"/>
        <v/>
      </c>
      <c r="F85" t="str">
        <f ca="1">IF(ISNA(MATCH(A85,抽獎頁面!$J$3:$J$30,0)),"","已中獎")</f>
        <v/>
      </c>
    </row>
    <row r="86" spans="1:6">
      <c r="A86" s="4" t="s">
        <v>183</v>
      </c>
      <c r="B86" s="2" t="s">
        <v>184</v>
      </c>
      <c r="C86">
        <f t="shared" ca="1" si="6"/>
        <v>0.49461621627232866</v>
      </c>
      <c r="D86">
        <f t="shared" ca="1" si="4"/>
        <v>111</v>
      </c>
      <c r="E86" t="str">
        <f t="shared" ca="1" si="5"/>
        <v/>
      </c>
      <c r="F86" t="str">
        <f ca="1">IF(ISNA(MATCH(A86,抽獎頁面!$J$3:$J$30,0)),"","已中獎")</f>
        <v/>
      </c>
    </row>
    <row r="87" spans="1:6">
      <c r="A87" s="4" t="s">
        <v>185</v>
      </c>
      <c r="B87" s="2" t="s">
        <v>186</v>
      </c>
      <c r="C87">
        <f t="shared" ca="1" si="6"/>
        <v>0.18625189710971779</v>
      </c>
      <c r="D87">
        <f t="shared" ca="1" si="4"/>
        <v>180</v>
      </c>
      <c r="E87" t="str">
        <f t="shared" ca="1" si="5"/>
        <v/>
      </c>
      <c r="F87" t="str">
        <f ca="1">IF(ISNA(MATCH(A87,抽獎頁面!$J$3:$J$30,0)),"","已中獎")</f>
        <v/>
      </c>
    </row>
    <row r="88" spans="1:6">
      <c r="A88" s="4" t="s">
        <v>187</v>
      </c>
      <c r="B88" s="2" t="s">
        <v>188</v>
      </c>
      <c r="C88">
        <f t="shared" ca="1" si="6"/>
        <v>0.64365600046218274</v>
      </c>
      <c r="D88">
        <f t="shared" ca="1" si="4"/>
        <v>74</v>
      </c>
      <c r="E88" t="str">
        <f t="shared" ca="1" si="5"/>
        <v/>
      </c>
      <c r="F88" t="str">
        <f ca="1">IF(ISNA(MATCH(A88,抽獎頁面!$J$3:$J$30,0)),"","已中獎")</f>
        <v/>
      </c>
    </row>
    <row r="89" spans="1:6">
      <c r="A89" s="4" t="s">
        <v>189</v>
      </c>
      <c r="B89" s="2" t="s">
        <v>190</v>
      </c>
      <c r="C89">
        <f t="shared" ca="1" si="6"/>
        <v>0.21491504165256048</v>
      </c>
      <c r="D89">
        <f t="shared" ca="1" si="4"/>
        <v>168</v>
      </c>
      <c r="E89" t="str">
        <f t="shared" ca="1" si="5"/>
        <v/>
      </c>
      <c r="F89" t="str">
        <f ca="1">IF(ISNA(MATCH(A89,抽獎頁面!$J$3:$J$30,0)),"","已中獎")</f>
        <v/>
      </c>
    </row>
    <row r="90" spans="1:6">
      <c r="A90" s="4" t="s">
        <v>191</v>
      </c>
      <c r="B90" s="2" t="s">
        <v>192</v>
      </c>
      <c r="C90">
        <f t="shared" ca="1" si="6"/>
        <v>0.3608322000149693</v>
      </c>
      <c r="D90">
        <f t="shared" ca="1" si="4"/>
        <v>143</v>
      </c>
      <c r="E90" t="str">
        <f t="shared" ca="1" si="5"/>
        <v/>
      </c>
      <c r="F90" t="str">
        <f ca="1">IF(ISNA(MATCH(A90,抽獎頁面!$J$3:$J$30,0)),"","已中獎")</f>
        <v/>
      </c>
    </row>
    <row r="91" spans="1:6">
      <c r="A91" s="4" t="s">
        <v>193</v>
      </c>
      <c r="B91" s="2" t="s">
        <v>194</v>
      </c>
      <c r="C91">
        <f t="shared" ca="1" si="6"/>
        <v>0.85250925155446566</v>
      </c>
      <c r="D91">
        <f t="shared" ca="1" si="4"/>
        <v>29</v>
      </c>
      <c r="E91" t="str">
        <f t="shared" ca="1" si="5"/>
        <v/>
      </c>
      <c r="F91" t="str">
        <f ca="1">IF(ISNA(MATCH(A91,抽獎頁面!$J$3:$J$30,0)),"","已中獎")</f>
        <v/>
      </c>
    </row>
    <row r="92" spans="1:6">
      <c r="A92" s="4" t="s">
        <v>195</v>
      </c>
      <c r="B92" s="2" t="s">
        <v>196</v>
      </c>
      <c r="C92">
        <f t="shared" ca="1" si="6"/>
        <v>0.88655644047573223</v>
      </c>
      <c r="D92">
        <f t="shared" ca="1" si="4"/>
        <v>24</v>
      </c>
      <c r="E92" t="str">
        <f t="shared" ca="1" si="5"/>
        <v/>
      </c>
      <c r="F92" t="str">
        <f ca="1">IF(ISNA(MATCH(A92,抽獎頁面!$J$3:$J$30,0)),"","已中獎")</f>
        <v/>
      </c>
    </row>
    <row r="93" spans="1:6">
      <c r="A93" s="4" t="s">
        <v>197</v>
      </c>
      <c r="B93" s="2" t="s">
        <v>198</v>
      </c>
      <c r="C93">
        <f t="shared" ca="1" si="6"/>
        <v>9.3876332000392804E-2</v>
      </c>
      <c r="D93">
        <f t="shared" ca="1" si="4"/>
        <v>195</v>
      </c>
      <c r="E93" t="str">
        <f t="shared" ca="1" si="5"/>
        <v/>
      </c>
      <c r="F93" t="str">
        <f ca="1">IF(ISNA(MATCH(A93,抽獎頁面!$J$3:$J$30,0)),"","已中獎")</f>
        <v/>
      </c>
    </row>
    <row r="94" spans="1:6">
      <c r="A94" s="4" t="s">
        <v>199</v>
      </c>
      <c r="B94" s="2" t="s">
        <v>200</v>
      </c>
      <c r="C94">
        <f t="shared" ca="1" si="6"/>
        <v>0.53939343267187079</v>
      </c>
      <c r="D94">
        <f t="shared" ca="1" si="4"/>
        <v>103</v>
      </c>
      <c r="E94" t="str">
        <f t="shared" ca="1" si="5"/>
        <v/>
      </c>
      <c r="F94" t="str">
        <f ca="1">IF(ISNA(MATCH(A94,抽獎頁面!$J$3:$J$30,0)),"","已中獎")</f>
        <v/>
      </c>
    </row>
    <row r="95" spans="1:6">
      <c r="A95" s="4" t="s">
        <v>201</v>
      </c>
      <c r="B95" s="2" t="s">
        <v>202</v>
      </c>
      <c r="C95">
        <f t="shared" ca="1" si="6"/>
        <v>0.56245055116681142</v>
      </c>
      <c r="D95">
        <f t="shared" ca="1" si="4"/>
        <v>97</v>
      </c>
      <c r="E95" t="str">
        <f t="shared" ca="1" si="5"/>
        <v/>
      </c>
      <c r="F95" t="str">
        <f ca="1">IF(ISNA(MATCH(A95,抽獎頁面!$J$3:$J$30,0)),"","已中獎")</f>
        <v/>
      </c>
    </row>
    <row r="96" spans="1:6">
      <c r="A96" s="4" t="s">
        <v>203</v>
      </c>
      <c r="B96" s="2" t="s">
        <v>204</v>
      </c>
      <c r="C96">
        <f t="shared" ca="1" si="6"/>
        <v>0.72002184595538399</v>
      </c>
      <c r="D96">
        <f t="shared" ca="1" si="4"/>
        <v>60</v>
      </c>
      <c r="E96" t="str">
        <f t="shared" ca="1" si="5"/>
        <v/>
      </c>
      <c r="F96" t="str">
        <f ca="1">IF(ISNA(MATCH(A96,抽獎頁面!$J$3:$J$30,0)),"","已中獎")</f>
        <v/>
      </c>
    </row>
    <row r="97" spans="1:6">
      <c r="A97" s="4" t="s">
        <v>205</v>
      </c>
      <c r="B97" s="2" t="s">
        <v>206</v>
      </c>
      <c r="C97">
        <f t="shared" ca="1" si="6"/>
        <v>9.7724539386202736E-2</v>
      </c>
      <c r="D97">
        <f t="shared" ca="1" si="4"/>
        <v>193</v>
      </c>
      <c r="E97" t="str">
        <f t="shared" ca="1" si="5"/>
        <v/>
      </c>
      <c r="F97" t="str">
        <f ca="1">IF(ISNA(MATCH(A97,抽獎頁面!$J$3:$J$30,0)),"","已中獎")</f>
        <v/>
      </c>
    </row>
    <row r="98" spans="1:6">
      <c r="A98" s="4" t="s">
        <v>207</v>
      </c>
      <c r="B98" s="2" t="s">
        <v>208</v>
      </c>
      <c r="C98">
        <f t="shared" ca="1" si="6"/>
        <v>0.73486371152693231</v>
      </c>
      <c r="D98">
        <f t="shared" ca="1" si="4"/>
        <v>56</v>
      </c>
      <c r="E98" t="str">
        <f t="shared" ca="1" si="5"/>
        <v/>
      </c>
      <c r="F98" t="str">
        <f ca="1">IF(ISNA(MATCH(A98,抽獎頁面!$J$3:$J$30,0)),"","已中獎")</f>
        <v/>
      </c>
    </row>
    <row r="99" spans="1:6">
      <c r="A99" s="4" t="s">
        <v>209</v>
      </c>
      <c r="B99" s="2" t="s">
        <v>210</v>
      </c>
      <c r="C99">
        <f t="shared" ca="1" si="6"/>
        <v>0.26959365856565509</v>
      </c>
      <c r="D99">
        <f t="shared" ca="1" si="4"/>
        <v>159</v>
      </c>
      <c r="E99" t="str">
        <f t="shared" ca="1" si="5"/>
        <v/>
      </c>
      <c r="F99" t="str">
        <f ca="1">IF(ISNA(MATCH(A99,抽獎頁面!$J$3:$J$30,0)),"","已中獎")</f>
        <v/>
      </c>
    </row>
    <row r="100" spans="1:6">
      <c r="A100" s="4" t="s">
        <v>211</v>
      </c>
      <c r="B100" s="2" t="s">
        <v>212</v>
      </c>
      <c r="C100">
        <f t="shared" ca="1" si="6"/>
        <v>8.8201825174727411E-2</v>
      </c>
      <c r="D100">
        <f t="shared" ca="1" si="4"/>
        <v>198</v>
      </c>
      <c r="E100" t="str">
        <f t="shared" ca="1" si="5"/>
        <v/>
      </c>
      <c r="F100" t="str">
        <f ca="1">IF(ISNA(MATCH(A100,抽獎頁面!$J$3:$J$30,0)),"","已中獎")</f>
        <v/>
      </c>
    </row>
    <row r="101" spans="1:6">
      <c r="A101" s="4" t="s">
        <v>213</v>
      </c>
      <c r="B101" s="2" t="s">
        <v>214</v>
      </c>
      <c r="C101">
        <f t="shared" ca="1" si="6"/>
        <v>0.72157664569989599</v>
      </c>
      <c r="D101">
        <f t="shared" ca="1" si="4"/>
        <v>59</v>
      </c>
      <c r="E101" t="str">
        <f t="shared" ca="1" si="5"/>
        <v/>
      </c>
      <c r="F101" t="str">
        <f ca="1">IF(ISNA(MATCH(A101,抽獎頁面!$J$3:$J$30,0)),"","已中獎")</f>
        <v/>
      </c>
    </row>
    <row r="102" spans="1:6">
      <c r="A102" s="2" t="s">
        <v>215</v>
      </c>
      <c r="B102" s="2" t="s">
        <v>216</v>
      </c>
      <c r="C102">
        <f t="shared" ca="1" si="6"/>
        <v>0.53658738220239233</v>
      </c>
      <c r="D102">
        <f t="shared" ca="1" si="4"/>
        <v>104</v>
      </c>
      <c r="E102" t="str">
        <f t="shared" ca="1" si="5"/>
        <v/>
      </c>
      <c r="F102" t="str">
        <f ca="1">IF(ISNA(MATCH(A102,抽獎頁面!$J$3:$J$30,0)),"","已中獎")</f>
        <v/>
      </c>
    </row>
    <row r="103" spans="1:6">
      <c r="A103" s="2" t="s">
        <v>217</v>
      </c>
      <c r="B103" s="2" t="s">
        <v>218</v>
      </c>
      <c r="C103">
        <f t="shared" ca="1" si="6"/>
        <v>0.29069193872793875</v>
      </c>
      <c r="D103">
        <f t="shared" ca="1" si="4"/>
        <v>155</v>
      </c>
      <c r="E103" t="str">
        <f t="shared" ca="1" si="5"/>
        <v/>
      </c>
      <c r="F103" t="str">
        <f ca="1">IF(ISNA(MATCH(A103,抽獎頁面!$J$3:$J$30,0)),"","已中獎")</f>
        <v/>
      </c>
    </row>
    <row r="104" spans="1:6">
      <c r="A104" s="2" t="s">
        <v>219</v>
      </c>
      <c r="B104" s="2" t="s">
        <v>220</v>
      </c>
      <c r="C104">
        <f t="shared" ca="1" si="6"/>
        <v>0.65747505161372555</v>
      </c>
      <c r="D104">
        <f t="shared" ca="1" si="4"/>
        <v>69</v>
      </c>
      <c r="E104" t="str">
        <f t="shared" ca="1" si="5"/>
        <v/>
      </c>
      <c r="F104" t="str">
        <f ca="1">IF(ISNA(MATCH(A104,抽獎頁面!$J$3:$J$30,0)),"","已中獎")</f>
        <v/>
      </c>
    </row>
    <row r="105" spans="1:6">
      <c r="A105" s="2" t="s">
        <v>221</v>
      </c>
      <c r="B105" s="2" t="s">
        <v>222</v>
      </c>
      <c r="C105">
        <f t="shared" ca="1" si="6"/>
        <v>0.77183181233140097</v>
      </c>
      <c r="D105">
        <f t="shared" ca="1" si="4"/>
        <v>46</v>
      </c>
      <c r="E105" t="str">
        <f t="shared" ca="1" si="5"/>
        <v/>
      </c>
      <c r="F105" t="str">
        <f ca="1">IF(ISNA(MATCH(A105,抽獎頁面!$J$3:$J$30,0)),"","已中獎")</f>
        <v/>
      </c>
    </row>
    <row r="106" spans="1:6">
      <c r="A106" s="2" t="s">
        <v>223</v>
      </c>
      <c r="B106" s="2" t="s">
        <v>224</v>
      </c>
      <c r="C106">
        <f t="shared" ca="1" si="6"/>
        <v>0.91597173848759628</v>
      </c>
      <c r="D106">
        <f t="shared" ca="1" si="4"/>
        <v>18</v>
      </c>
      <c r="E106" t="str">
        <f t="shared" ca="1" si="5"/>
        <v/>
      </c>
      <c r="F106" t="str">
        <f ca="1">IF(ISNA(MATCH(A106,抽獎頁面!$J$3:$J$30,0)),"","已中獎")</f>
        <v/>
      </c>
    </row>
    <row r="107" spans="1:6">
      <c r="A107" s="2" t="s">
        <v>225</v>
      </c>
      <c r="B107" s="2" t="s">
        <v>226</v>
      </c>
      <c r="C107">
        <f t="shared" ca="1" si="6"/>
        <v>9.3069798062341391E-2</v>
      </c>
      <c r="D107">
        <f t="shared" ca="1" si="4"/>
        <v>196</v>
      </c>
      <c r="E107" t="str">
        <f t="shared" ca="1" si="5"/>
        <v/>
      </c>
      <c r="F107" t="str">
        <f ca="1">IF(ISNA(MATCH(A107,抽獎頁面!$J$3:$J$30,0)),"","已中獎")</f>
        <v/>
      </c>
    </row>
    <row r="108" spans="1:6">
      <c r="A108" s="2" t="s">
        <v>227</v>
      </c>
      <c r="B108" s="2" t="s">
        <v>228</v>
      </c>
      <c r="C108">
        <f t="shared" ca="1" si="6"/>
        <v>0.40615433951253888</v>
      </c>
      <c r="D108">
        <f t="shared" ca="1" si="4"/>
        <v>130</v>
      </c>
      <c r="E108" t="str">
        <f t="shared" ca="1" si="5"/>
        <v/>
      </c>
      <c r="F108" t="str">
        <f ca="1">IF(ISNA(MATCH(A108,抽獎頁面!$J$3:$J$30,0)),"","已中獎")</f>
        <v/>
      </c>
    </row>
    <row r="109" spans="1:6">
      <c r="A109" s="2" t="s">
        <v>229</v>
      </c>
      <c r="B109" s="2" t="s">
        <v>230</v>
      </c>
      <c r="C109">
        <f t="shared" ca="1" si="6"/>
        <v>0.82528172134813893</v>
      </c>
      <c r="D109">
        <f t="shared" ca="1" si="4"/>
        <v>36</v>
      </c>
      <c r="E109" t="str">
        <f t="shared" ca="1" si="5"/>
        <v/>
      </c>
      <c r="F109" t="str">
        <f ca="1">IF(ISNA(MATCH(A109,抽獎頁面!$J$3:$J$30,0)),"","已中獎")</f>
        <v/>
      </c>
    </row>
    <row r="110" spans="1:6">
      <c r="A110" s="2" t="s">
        <v>231</v>
      </c>
      <c r="B110" s="2" t="s">
        <v>232</v>
      </c>
      <c r="C110">
        <f t="shared" ca="1" si="6"/>
        <v>8.2214357686340556E-2</v>
      </c>
      <c r="D110">
        <f t="shared" ca="1" si="4"/>
        <v>199</v>
      </c>
      <c r="E110" t="str">
        <f t="shared" ca="1" si="5"/>
        <v/>
      </c>
      <c r="F110" t="str">
        <f ca="1">IF(ISNA(MATCH(A110,抽獎頁面!$J$3:$J$30,0)),"","已中獎")</f>
        <v/>
      </c>
    </row>
    <row r="111" spans="1:6">
      <c r="A111" s="2" t="s">
        <v>233</v>
      </c>
      <c r="B111" s="2" t="s">
        <v>234</v>
      </c>
      <c r="C111">
        <f t="shared" ca="1" si="6"/>
        <v>0.92427257394166418</v>
      </c>
      <c r="D111">
        <f t="shared" ca="1" si="4"/>
        <v>14</v>
      </c>
      <c r="E111" t="str">
        <f t="shared" ca="1" si="5"/>
        <v/>
      </c>
      <c r="F111" t="str">
        <f ca="1">IF(ISNA(MATCH(A111,抽獎頁面!$J$3:$J$30,0)),"","已中獎")</f>
        <v/>
      </c>
    </row>
    <row r="112" spans="1:6">
      <c r="A112" s="2" t="s">
        <v>235</v>
      </c>
      <c r="B112" s="2" t="s">
        <v>236</v>
      </c>
      <c r="C112">
        <f t="shared" ca="1" si="6"/>
        <v>0.56588828164884131</v>
      </c>
      <c r="D112">
        <f t="shared" ca="1" si="4"/>
        <v>95</v>
      </c>
      <c r="E112" t="str">
        <f t="shared" ca="1" si="5"/>
        <v/>
      </c>
      <c r="F112" t="str">
        <f ca="1">IF(ISNA(MATCH(A112,抽獎頁面!$J$3:$J$30,0)),"","已中獎")</f>
        <v/>
      </c>
    </row>
    <row r="113" spans="1:6">
      <c r="A113" s="2" t="s">
        <v>237</v>
      </c>
      <c r="B113" s="2" t="s">
        <v>238</v>
      </c>
      <c r="C113">
        <f t="shared" ca="1" si="6"/>
        <v>0.56682897309843328</v>
      </c>
      <c r="D113">
        <f t="shared" ca="1" si="4"/>
        <v>93</v>
      </c>
      <c r="E113" t="str">
        <f t="shared" ca="1" si="5"/>
        <v/>
      </c>
      <c r="F113" t="str">
        <f ca="1">IF(ISNA(MATCH(A113,抽獎頁面!$J$3:$J$30,0)),"","已中獎")</f>
        <v/>
      </c>
    </row>
    <row r="114" spans="1:6">
      <c r="A114" s="2" t="s">
        <v>239</v>
      </c>
      <c r="B114" s="2" t="s">
        <v>240</v>
      </c>
      <c r="C114">
        <f t="shared" ca="1" si="6"/>
        <v>3.3803500944198817E-2</v>
      </c>
      <c r="D114">
        <f t="shared" ca="1" si="4"/>
        <v>207</v>
      </c>
      <c r="E114" t="str">
        <f t="shared" ca="1" si="5"/>
        <v/>
      </c>
      <c r="F114" t="str">
        <f ca="1">IF(ISNA(MATCH(A114,抽獎頁面!$J$3:$J$30,0)),"","已中獎")</f>
        <v/>
      </c>
    </row>
    <row r="115" spans="1:6">
      <c r="A115" s="2" t="s">
        <v>241</v>
      </c>
      <c r="B115" s="2" t="s">
        <v>242</v>
      </c>
      <c r="C115">
        <f t="shared" ca="1" si="6"/>
        <v>0.42504532285565144</v>
      </c>
      <c r="D115">
        <f t="shared" ca="1" si="4"/>
        <v>121</v>
      </c>
      <c r="E115" t="str">
        <f t="shared" ca="1" si="5"/>
        <v/>
      </c>
      <c r="F115" t="str">
        <f ca="1">IF(ISNA(MATCH(A115,抽獎頁面!$J$3:$J$30,0)),"","已中獎")</f>
        <v/>
      </c>
    </row>
    <row r="116" spans="1:6">
      <c r="A116" s="2" t="s">
        <v>243</v>
      </c>
      <c r="B116" s="2" t="s">
        <v>244</v>
      </c>
      <c r="C116">
        <f t="shared" ca="1" si="6"/>
        <v>0.45875068723366597</v>
      </c>
      <c r="D116">
        <f t="shared" ca="1" si="4"/>
        <v>117</v>
      </c>
      <c r="E116" t="str">
        <f t="shared" ca="1" si="5"/>
        <v/>
      </c>
      <c r="F116" t="str">
        <f ca="1">IF(ISNA(MATCH(A116,抽獎頁面!$J$3:$J$30,0)),"","已中獎")</f>
        <v/>
      </c>
    </row>
    <row r="117" spans="1:6">
      <c r="A117" s="2" t="s">
        <v>245</v>
      </c>
      <c r="B117" s="2" t="s">
        <v>246</v>
      </c>
      <c r="C117">
        <f t="shared" ca="1" si="6"/>
        <v>0.63485071369135682</v>
      </c>
      <c r="D117">
        <f t="shared" ca="1" si="4"/>
        <v>76</v>
      </c>
      <c r="E117" t="str">
        <f t="shared" ca="1" si="5"/>
        <v/>
      </c>
      <c r="F117" t="str">
        <f ca="1">IF(ISNA(MATCH(A117,抽獎頁面!$J$3:$J$30,0)),"","已中獎")</f>
        <v/>
      </c>
    </row>
    <row r="118" spans="1:6">
      <c r="A118" s="2" t="s">
        <v>247</v>
      </c>
      <c r="B118" s="2" t="s">
        <v>248</v>
      </c>
      <c r="C118">
        <f t="shared" ca="1" si="6"/>
        <v>9.7625215277868271E-2</v>
      </c>
      <c r="D118">
        <f t="shared" ca="1" si="4"/>
        <v>194</v>
      </c>
      <c r="E118" t="str">
        <f t="shared" ca="1" si="5"/>
        <v/>
      </c>
      <c r="F118" t="str">
        <f ca="1">IF(ISNA(MATCH(A118,抽獎頁面!$J$3:$J$30,0)),"","已中獎")</f>
        <v/>
      </c>
    </row>
    <row r="119" spans="1:6">
      <c r="A119" s="2" t="s">
        <v>249</v>
      </c>
      <c r="B119" s="2" t="s">
        <v>250</v>
      </c>
      <c r="C119">
        <f t="shared" ca="1" si="6"/>
        <v>0.39221264041734294</v>
      </c>
      <c r="D119">
        <f t="shared" ca="1" si="4"/>
        <v>135</v>
      </c>
      <c r="E119" t="str">
        <f t="shared" ca="1" si="5"/>
        <v/>
      </c>
      <c r="F119" t="str">
        <f ca="1">IF(ISNA(MATCH(A119,抽獎頁面!$J$3:$J$30,0)),"","已中獎")</f>
        <v/>
      </c>
    </row>
    <row r="120" spans="1:6">
      <c r="A120" s="2" t="s">
        <v>251</v>
      </c>
      <c r="B120" s="2" t="s">
        <v>252</v>
      </c>
      <c r="C120">
        <f t="shared" ca="1" si="6"/>
        <v>0.9581630238648533</v>
      </c>
      <c r="D120">
        <f t="shared" ca="1" si="4"/>
        <v>11</v>
      </c>
      <c r="E120" t="str">
        <f t="shared" ca="1" si="5"/>
        <v/>
      </c>
      <c r="F120" t="str">
        <f ca="1">IF(ISNA(MATCH(A120,抽獎頁面!$J$3:$J$30,0)),"","已中獎")</f>
        <v/>
      </c>
    </row>
    <row r="121" spans="1:6">
      <c r="A121" s="2" t="s">
        <v>253</v>
      </c>
      <c r="B121" s="2" t="s">
        <v>254</v>
      </c>
      <c r="C121">
        <f t="shared" ca="1" si="6"/>
        <v>0.37764588304333113</v>
      </c>
      <c r="D121">
        <f t="shared" ca="1" si="4"/>
        <v>137</v>
      </c>
      <c r="E121" t="str">
        <f t="shared" ca="1" si="5"/>
        <v/>
      </c>
      <c r="F121" t="str">
        <f ca="1">IF(ISNA(MATCH(A121,抽獎頁面!$J$3:$J$30,0)),"","已中獎")</f>
        <v/>
      </c>
    </row>
    <row r="122" spans="1:6">
      <c r="A122" s="2" t="s">
        <v>255</v>
      </c>
      <c r="B122" s="2" t="s">
        <v>256</v>
      </c>
      <c r="C122">
        <f t="shared" ca="1" si="6"/>
        <v>2.6707400371529744E-2</v>
      </c>
      <c r="D122">
        <f t="shared" ca="1" si="4"/>
        <v>208</v>
      </c>
      <c r="E122" t="str">
        <f t="shared" ca="1" si="5"/>
        <v/>
      </c>
      <c r="F122" t="str">
        <f ca="1">IF(ISNA(MATCH(A122,抽獎頁面!$J$3:$J$30,0)),"","已中獎")</f>
        <v/>
      </c>
    </row>
    <row r="123" spans="1:6">
      <c r="A123" s="2" t="s">
        <v>257</v>
      </c>
      <c r="B123" s="2" t="s">
        <v>258</v>
      </c>
      <c r="C123">
        <f t="shared" ca="1" si="6"/>
        <v>0.32597523314457977</v>
      </c>
      <c r="D123">
        <f t="shared" ca="1" si="4"/>
        <v>151</v>
      </c>
      <c r="E123" t="str">
        <f t="shared" ca="1" si="5"/>
        <v/>
      </c>
      <c r="F123" t="str">
        <f ca="1">IF(ISNA(MATCH(A123,抽獎頁面!$J$3:$J$30,0)),"","已中獎")</f>
        <v/>
      </c>
    </row>
    <row r="124" spans="1:6">
      <c r="A124" s="2" t="s">
        <v>259</v>
      </c>
      <c r="B124" s="2" t="s">
        <v>260</v>
      </c>
      <c r="C124">
        <f t="shared" ca="1" si="6"/>
        <v>0.58064030477008899</v>
      </c>
      <c r="D124">
        <f t="shared" ca="1" si="4"/>
        <v>90</v>
      </c>
      <c r="E124" t="str">
        <f t="shared" ca="1" si="5"/>
        <v/>
      </c>
      <c r="F124" t="str">
        <f ca="1">IF(ISNA(MATCH(A124,抽獎頁面!$J$3:$J$30,0)),"","已中獎")</f>
        <v/>
      </c>
    </row>
    <row r="125" spans="1:6">
      <c r="A125" s="2" t="s">
        <v>261</v>
      </c>
      <c r="B125" s="2" t="s">
        <v>262</v>
      </c>
      <c r="C125">
        <f t="shared" ca="1" si="6"/>
        <v>0.76601310462643024</v>
      </c>
      <c r="D125">
        <f t="shared" ca="1" si="4"/>
        <v>48</v>
      </c>
      <c r="E125" t="str">
        <f t="shared" ca="1" si="5"/>
        <v/>
      </c>
      <c r="F125" t="str">
        <f ca="1">IF(ISNA(MATCH(A125,抽獎頁面!$J$3:$J$30,0)),"","已中獎")</f>
        <v/>
      </c>
    </row>
    <row r="126" spans="1:6">
      <c r="A126" s="2" t="s">
        <v>263</v>
      </c>
      <c r="B126" s="2" t="s">
        <v>264</v>
      </c>
      <c r="C126">
        <f t="shared" ca="1" si="6"/>
        <v>0.30709405542621782</v>
      </c>
      <c r="D126">
        <f t="shared" ca="1" si="4"/>
        <v>152</v>
      </c>
      <c r="E126" t="str">
        <f t="shared" ca="1" si="5"/>
        <v/>
      </c>
      <c r="F126" t="str">
        <f ca="1">IF(ISNA(MATCH(A126,抽獎頁面!$J$3:$J$30,0)),"","已中獎")</f>
        <v/>
      </c>
    </row>
    <row r="127" spans="1:6">
      <c r="A127" s="2" t="s">
        <v>265</v>
      </c>
      <c r="B127" s="2" t="s">
        <v>266</v>
      </c>
      <c r="C127">
        <f t="shared" ca="1" si="6"/>
        <v>0.98151924379425282</v>
      </c>
      <c r="D127">
        <f t="shared" ca="1" si="4"/>
        <v>5</v>
      </c>
      <c r="E127" t="str">
        <f t="shared" ca="1" si="5"/>
        <v/>
      </c>
      <c r="F127" t="str">
        <f ca="1">IF(ISNA(MATCH(A127,抽獎頁面!$J$3:$J$30,0)),"","已中獎")</f>
        <v/>
      </c>
    </row>
    <row r="128" spans="1:6">
      <c r="A128" s="2" t="s">
        <v>267</v>
      </c>
      <c r="B128" s="2" t="s">
        <v>268</v>
      </c>
      <c r="C128">
        <f t="shared" ca="1" si="6"/>
        <v>0.48716680625144027</v>
      </c>
      <c r="D128">
        <f t="shared" ca="1" si="4"/>
        <v>113</v>
      </c>
      <c r="E128" t="str">
        <f t="shared" ca="1" si="5"/>
        <v/>
      </c>
      <c r="F128" t="str">
        <f ca="1">IF(ISNA(MATCH(A128,抽獎頁面!$J$3:$J$30,0)),"","已中獎")</f>
        <v/>
      </c>
    </row>
    <row r="129" spans="1:6">
      <c r="A129" s="2" t="s">
        <v>269</v>
      </c>
      <c r="B129" s="2" t="s">
        <v>270</v>
      </c>
      <c r="C129">
        <f t="shared" ca="1" si="6"/>
        <v>0.3261158824769419</v>
      </c>
      <c r="D129">
        <f t="shared" ca="1" si="4"/>
        <v>150</v>
      </c>
      <c r="E129" t="str">
        <f t="shared" ca="1" si="5"/>
        <v/>
      </c>
      <c r="F129" t="str">
        <f ca="1">IF(ISNA(MATCH(A129,抽獎頁面!$J$3:$J$30,0)),"","已中獎")</f>
        <v/>
      </c>
    </row>
    <row r="130" spans="1:6">
      <c r="A130" s="2" t="s">
        <v>271</v>
      </c>
      <c r="B130" s="2" t="s">
        <v>272</v>
      </c>
      <c r="C130">
        <f t="shared" ca="1" si="6"/>
        <v>0.83702573485663834</v>
      </c>
      <c r="D130">
        <f t="shared" ref="D130:D193" ca="1" si="7">IF(C130="","",RANK(C130,C:C))</f>
        <v>33</v>
      </c>
      <c r="E130" t="str">
        <f t="shared" ca="1" si="5"/>
        <v/>
      </c>
      <c r="F130" t="str">
        <f ca="1">IF(ISNA(MATCH(A130,抽獎頁面!$J$3:$J$30,0)),"","已中獎")</f>
        <v/>
      </c>
    </row>
    <row r="131" spans="1:6">
      <c r="A131" s="2" t="s">
        <v>273</v>
      </c>
      <c r="B131" s="2" t="s">
        <v>274</v>
      </c>
      <c r="C131">
        <f t="shared" ca="1" si="6"/>
        <v>0.17077638875629741</v>
      </c>
      <c r="D131">
        <f t="shared" ca="1" si="7"/>
        <v>186</v>
      </c>
      <c r="E131" t="str">
        <f t="shared" ref="E131:E194" ca="1" si="8">IF(D131=1,"中獎囉","")</f>
        <v/>
      </c>
      <c r="F131" t="str">
        <f ca="1">IF(ISNA(MATCH(A131,抽獎頁面!$J$3:$J$30,0)),"","已中獎")</f>
        <v/>
      </c>
    </row>
    <row r="132" spans="1:6">
      <c r="A132" s="2" t="s">
        <v>275</v>
      </c>
      <c r="B132" s="2" t="s">
        <v>276</v>
      </c>
      <c r="C132">
        <f t="shared" ca="1" si="6"/>
        <v>0.41855311964015218</v>
      </c>
      <c r="D132">
        <f t="shared" ca="1" si="7"/>
        <v>127</v>
      </c>
      <c r="E132" t="str">
        <f t="shared" ca="1" si="8"/>
        <v/>
      </c>
      <c r="F132" t="str">
        <f ca="1">IF(ISNA(MATCH(A132,抽獎頁面!$J$3:$J$30,0)),"","已中獎")</f>
        <v/>
      </c>
    </row>
    <row r="133" spans="1:6">
      <c r="A133" s="2" t="s">
        <v>277</v>
      </c>
      <c r="B133" s="2" t="s">
        <v>431</v>
      </c>
      <c r="C133">
        <f t="shared" ca="1" si="6"/>
        <v>0.57081561483511245</v>
      </c>
      <c r="D133">
        <f t="shared" ca="1" si="7"/>
        <v>92</v>
      </c>
      <c r="E133" t="str">
        <f t="shared" ca="1" si="8"/>
        <v/>
      </c>
      <c r="F133" t="str">
        <f ca="1">IF(ISNA(MATCH(A133,抽獎頁面!$J$3:$J$30,0)),"","已中獎")</f>
        <v/>
      </c>
    </row>
    <row r="134" spans="1:6">
      <c r="A134" s="2" t="s">
        <v>278</v>
      </c>
      <c r="B134" s="2" t="s">
        <v>279</v>
      </c>
      <c r="C134">
        <f t="shared" ca="1" si="6"/>
        <v>0.55603151200328149</v>
      </c>
      <c r="D134">
        <f t="shared" ca="1" si="7"/>
        <v>99</v>
      </c>
      <c r="E134" t="str">
        <f t="shared" ca="1" si="8"/>
        <v/>
      </c>
      <c r="F134" t="str">
        <f ca="1">IF(ISNA(MATCH(A134,抽獎頁面!$J$3:$J$30,0)),"","已中獎")</f>
        <v/>
      </c>
    </row>
    <row r="135" spans="1:6">
      <c r="A135" s="2" t="s">
        <v>280</v>
      </c>
      <c r="B135" s="2" t="s">
        <v>281</v>
      </c>
      <c r="C135">
        <f t="shared" ca="1" si="6"/>
        <v>0.46964183559204731</v>
      </c>
      <c r="D135">
        <f t="shared" ca="1" si="7"/>
        <v>115</v>
      </c>
      <c r="E135" t="str">
        <f t="shared" ca="1" si="8"/>
        <v/>
      </c>
      <c r="F135" t="str">
        <f ca="1">IF(ISNA(MATCH(A135,抽獎頁面!$J$3:$J$30,0)),"","已中獎")</f>
        <v/>
      </c>
    </row>
    <row r="136" spans="1:6">
      <c r="A136" s="2" t="s">
        <v>282</v>
      </c>
      <c r="B136" s="2" t="s">
        <v>283</v>
      </c>
      <c r="C136">
        <f t="shared" ca="1" si="6"/>
        <v>0.46947767323756651</v>
      </c>
      <c r="D136">
        <f t="shared" ca="1" si="7"/>
        <v>116</v>
      </c>
      <c r="E136" t="str">
        <f t="shared" ca="1" si="8"/>
        <v/>
      </c>
      <c r="F136" t="str">
        <f ca="1">IF(ISNA(MATCH(A136,抽獎頁面!$J$3:$J$30,0)),"","已中獎")</f>
        <v/>
      </c>
    </row>
    <row r="137" spans="1:6">
      <c r="A137" s="2" t="s">
        <v>284</v>
      </c>
      <c r="B137" s="2" t="s">
        <v>285</v>
      </c>
      <c r="C137">
        <f t="shared" ca="1" si="6"/>
        <v>0.93765464736872328</v>
      </c>
      <c r="D137">
        <f t="shared" ca="1" si="7"/>
        <v>13</v>
      </c>
      <c r="E137" t="str">
        <f t="shared" ca="1" si="8"/>
        <v/>
      </c>
      <c r="F137" t="str">
        <f ca="1">IF(ISNA(MATCH(A137,抽獎頁面!$J$3:$J$30,0)),"","已中獎")</f>
        <v/>
      </c>
    </row>
    <row r="138" spans="1:6">
      <c r="A138" s="2" t="s">
        <v>286</v>
      </c>
      <c r="B138" s="2" t="s">
        <v>287</v>
      </c>
      <c r="C138">
        <f t="shared" ca="1" si="6"/>
        <v>0.11494639225959524</v>
      </c>
      <c r="D138">
        <f t="shared" ca="1" si="7"/>
        <v>191</v>
      </c>
      <c r="E138" t="str">
        <f t="shared" ca="1" si="8"/>
        <v/>
      </c>
      <c r="F138" t="str">
        <f ca="1">IF(ISNA(MATCH(A138,抽獎頁面!$J$3:$J$30,0)),"","已中獎")</f>
        <v/>
      </c>
    </row>
    <row r="139" spans="1:6">
      <c r="A139" s="2" t="s">
        <v>288</v>
      </c>
      <c r="B139" s="2" t="s">
        <v>289</v>
      </c>
      <c r="C139">
        <f t="shared" ca="1" si="6"/>
        <v>8.6325425967084257E-3</v>
      </c>
      <c r="D139">
        <f t="shared" ca="1" si="7"/>
        <v>209</v>
      </c>
      <c r="E139" t="str">
        <f t="shared" ca="1" si="8"/>
        <v/>
      </c>
      <c r="F139" t="str">
        <f ca="1">IF(ISNA(MATCH(A139,抽獎頁面!$J$3:$J$30,0)),"","已中獎")</f>
        <v/>
      </c>
    </row>
    <row r="140" spans="1:6">
      <c r="A140" s="2" t="s">
        <v>290</v>
      </c>
      <c r="B140" s="2" t="s">
        <v>291</v>
      </c>
      <c r="C140">
        <f t="shared" ca="1" si="6"/>
        <v>0.62530203341457735</v>
      </c>
      <c r="D140">
        <f t="shared" ca="1" si="7"/>
        <v>77</v>
      </c>
      <c r="E140" t="str">
        <f t="shared" ca="1" si="8"/>
        <v/>
      </c>
      <c r="F140" t="str">
        <f ca="1">IF(ISNA(MATCH(A140,抽獎頁面!$J$3:$J$30,0)),"","已中獎")</f>
        <v/>
      </c>
    </row>
    <row r="141" spans="1:6">
      <c r="A141" s="2" t="s">
        <v>292</v>
      </c>
      <c r="B141" s="2" t="s">
        <v>293</v>
      </c>
      <c r="C141">
        <f t="shared" ca="1" si="6"/>
        <v>0.19699077253822406</v>
      </c>
      <c r="D141">
        <f t="shared" ca="1" si="7"/>
        <v>174</v>
      </c>
      <c r="E141" t="str">
        <f t="shared" ca="1" si="8"/>
        <v/>
      </c>
      <c r="F141" t="str">
        <f ca="1">IF(ISNA(MATCH(A141,抽獎頁面!$J$3:$J$30,0)),"","已中獎")</f>
        <v/>
      </c>
    </row>
    <row r="142" spans="1:6">
      <c r="A142" s="2" t="s">
        <v>294</v>
      </c>
      <c r="B142" s="2" t="s">
        <v>295</v>
      </c>
      <c r="C142">
        <f t="shared" ca="1" si="6"/>
        <v>0.69363654640700023</v>
      </c>
      <c r="D142">
        <f t="shared" ca="1" si="7"/>
        <v>64</v>
      </c>
      <c r="E142" t="str">
        <f t="shared" ca="1" si="8"/>
        <v/>
      </c>
      <c r="F142" t="str">
        <f ca="1">IF(ISNA(MATCH(A142,抽獎頁面!$J$3:$J$30,0)),"","已中獎")</f>
        <v/>
      </c>
    </row>
    <row r="143" spans="1:6">
      <c r="A143" s="2" t="s">
        <v>296</v>
      </c>
      <c r="B143" s="2" t="s">
        <v>297</v>
      </c>
      <c r="C143">
        <f t="shared" ref="C143:C206" ca="1" si="9">IF(F143="",RAND(),"")</f>
        <v>0.5514930731830745</v>
      </c>
      <c r="D143">
        <f t="shared" ca="1" si="7"/>
        <v>100</v>
      </c>
      <c r="E143" t="str">
        <f t="shared" ca="1" si="8"/>
        <v/>
      </c>
      <c r="F143" t="str">
        <f ca="1">IF(ISNA(MATCH(A143,抽獎頁面!$J$3:$J$30,0)),"","已中獎")</f>
        <v/>
      </c>
    </row>
    <row r="144" spans="1:6">
      <c r="A144" s="2" t="s">
        <v>298</v>
      </c>
      <c r="B144" s="2" t="s">
        <v>299</v>
      </c>
      <c r="C144">
        <f t="shared" ca="1" si="9"/>
        <v>0.43644664085435192</v>
      </c>
      <c r="D144">
        <f t="shared" ca="1" si="7"/>
        <v>120</v>
      </c>
      <c r="E144" t="str">
        <f t="shared" ca="1" si="8"/>
        <v/>
      </c>
      <c r="F144" t="str">
        <f ca="1">IF(ISNA(MATCH(A144,抽獎頁面!$J$3:$J$30,0)),"","已中獎")</f>
        <v/>
      </c>
    </row>
    <row r="145" spans="1:6">
      <c r="A145" s="2" t="s">
        <v>300</v>
      </c>
      <c r="B145" s="2" t="s">
        <v>301</v>
      </c>
      <c r="C145">
        <f t="shared" ca="1" si="9"/>
        <v>0.78659026472372973</v>
      </c>
      <c r="D145">
        <f t="shared" ca="1" si="7"/>
        <v>44</v>
      </c>
      <c r="E145" t="str">
        <f t="shared" ca="1" si="8"/>
        <v/>
      </c>
      <c r="F145" t="str">
        <f ca="1">IF(ISNA(MATCH(A145,抽獎頁面!$J$3:$J$30,0)),"","已中獎")</f>
        <v/>
      </c>
    </row>
    <row r="146" spans="1:6">
      <c r="A146" s="2" t="s">
        <v>302</v>
      </c>
      <c r="B146" s="2" t="s">
        <v>303</v>
      </c>
      <c r="C146">
        <f t="shared" ca="1" si="9"/>
        <v>0.71474368657134235</v>
      </c>
      <c r="D146">
        <f t="shared" ca="1" si="7"/>
        <v>61</v>
      </c>
      <c r="E146" t="str">
        <f t="shared" ca="1" si="8"/>
        <v/>
      </c>
      <c r="F146" t="str">
        <f ca="1">IF(ISNA(MATCH(A146,抽獎頁面!$J$3:$J$30,0)),"","已中獎")</f>
        <v/>
      </c>
    </row>
    <row r="147" spans="1:6">
      <c r="A147" s="2" t="s">
        <v>304</v>
      </c>
      <c r="B147" s="2" t="s">
        <v>305</v>
      </c>
      <c r="C147">
        <f t="shared" ca="1" si="9"/>
        <v>0.15928085524489366</v>
      </c>
      <c r="D147">
        <f t="shared" ca="1" si="7"/>
        <v>187</v>
      </c>
      <c r="E147" t="str">
        <f t="shared" ca="1" si="8"/>
        <v/>
      </c>
      <c r="F147" t="str">
        <f ca="1">IF(ISNA(MATCH(A147,抽獎頁面!$J$3:$J$30,0)),"","已中獎")</f>
        <v/>
      </c>
    </row>
    <row r="148" spans="1:6">
      <c r="A148" s="2" t="s">
        <v>306</v>
      </c>
      <c r="B148" s="2" t="s">
        <v>307</v>
      </c>
      <c r="C148">
        <f t="shared" ca="1" si="9"/>
        <v>0.23769058360946849</v>
      </c>
      <c r="D148">
        <f t="shared" ca="1" si="7"/>
        <v>166</v>
      </c>
      <c r="E148" t="str">
        <f t="shared" ca="1" si="8"/>
        <v/>
      </c>
      <c r="F148" t="str">
        <f ca="1">IF(ISNA(MATCH(A148,抽獎頁面!$J$3:$J$30,0)),"","已中獎")</f>
        <v/>
      </c>
    </row>
    <row r="149" spans="1:6">
      <c r="A149" s="2" t="s">
        <v>308</v>
      </c>
      <c r="B149" s="2" t="s">
        <v>309</v>
      </c>
      <c r="C149">
        <f t="shared" ca="1" si="9"/>
        <v>0.25728631498565124</v>
      </c>
      <c r="D149">
        <f t="shared" ca="1" si="7"/>
        <v>163</v>
      </c>
      <c r="E149" t="str">
        <f t="shared" ca="1" si="8"/>
        <v/>
      </c>
      <c r="F149" t="str">
        <f ca="1">IF(ISNA(MATCH(A149,抽獎頁面!$J$3:$J$30,0)),"","已中獎")</f>
        <v/>
      </c>
    </row>
    <row r="150" spans="1:6">
      <c r="A150" s="2" t="s">
        <v>310</v>
      </c>
      <c r="B150" s="2" t="s">
        <v>311</v>
      </c>
      <c r="C150">
        <f t="shared" ca="1" si="9"/>
        <v>0.91430916932660278</v>
      </c>
      <c r="D150">
        <f t="shared" ca="1" si="7"/>
        <v>19</v>
      </c>
      <c r="E150" t="str">
        <f t="shared" ca="1" si="8"/>
        <v/>
      </c>
      <c r="F150" t="str">
        <f ca="1">IF(ISNA(MATCH(A150,抽獎頁面!$J$3:$J$30,0)),"","已中獎")</f>
        <v/>
      </c>
    </row>
    <row r="151" spans="1:6">
      <c r="A151" s="2" t="s">
        <v>312</v>
      </c>
      <c r="B151" s="2" t="s">
        <v>313</v>
      </c>
      <c r="C151">
        <f t="shared" ca="1" si="9"/>
        <v>0.82863902789118016</v>
      </c>
      <c r="D151">
        <f t="shared" ca="1" si="7"/>
        <v>34</v>
      </c>
      <c r="E151" t="str">
        <f t="shared" ca="1" si="8"/>
        <v/>
      </c>
      <c r="F151" t="str">
        <f ca="1">IF(ISNA(MATCH(A151,抽獎頁面!$J$3:$J$30,0)),"","已中獎")</f>
        <v/>
      </c>
    </row>
    <row r="152" spans="1:6">
      <c r="A152" s="2" t="s">
        <v>314</v>
      </c>
      <c r="B152" s="2" t="s">
        <v>315</v>
      </c>
      <c r="C152">
        <f t="shared" ca="1" si="9"/>
        <v>0.15836307604721966</v>
      </c>
      <c r="D152">
        <f t="shared" ca="1" si="7"/>
        <v>188</v>
      </c>
      <c r="E152" t="str">
        <f t="shared" ca="1" si="8"/>
        <v/>
      </c>
      <c r="F152" t="str">
        <f ca="1">IF(ISNA(MATCH(A152,抽獎頁面!$J$3:$J$30,0)),"","已中獎")</f>
        <v/>
      </c>
    </row>
    <row r="153" spans="1:6">
      <c r="A153" s="2" t="s">
        <v>316</v>
      </c>
      <c r="B153" s="2" t="s">
        <v>317</v>
      </c>
      <c r="C153">
        <f t="shared" ca="1" si="9"/>
        <v>0.90530761819196837</v>
      </c>
      <c r="D153">
        <f t="shared" ca="1" si="7"/>
        <v>20</v>
      </c>
      <c r="E153" t="str">
        <f t="shared" ca="1" si="8"/>
        <v/>
      </c>
      <c r="F153" t="str">
        <f ca="1">IF(ISNA(MATCH(A153,抽獎頁面!$J$3:$J$30,0)),"","已中獎")</f>
        <v/>
      </c>
    </row>
    <row r="154" spans="1:6">
      <c r="A154" s="2" t="s">
        <v>318</v>
      </c>
      <c r="B154" s="2" t="s">
        <v>319</v>
      </c>
      <c r="C154">
        <f t="shared" ca="1" si="9"/>
        <v>0.40406745498888186</v>
      </c>
      <c r="D154">
        <f t="shared" ca="1" si="7"/>
        <v>132</v>
      </c>
      <c r="E154" t="str">
        <f t="shared" ca="1" si="8"/>
        <v/>
      </c>
      <c r="F154" t="str">
        <f ca="1">IF(ISNA(MATCH(A154,抽獎頁面!$J$3:$J$30,0)),"","已中獎")</f>
        <v/>
      </c>
    </row>
    <row r="155" spans="1:6">
      <c r="A155" s="2" t="s">
        <v>320</v>
      </c>
      <c r="B155" s="2" t="s">
        <v>321</v>
      </c>
      <c r="C155">
        <f t="shared" ca="1" si="9"/>
        <v>7.3958076158838537E-2</v>
      </c>
      <c r="D155">
        <f t="shared" ca="1" si="7"/>
        <v>200</v>
      </c>
      <c r="E155" t="str">
        <f t="shared" ca="1" si="8"/>
        <v/>
      </c>
      <c r="F155" t="str">
        <f ca="1">IF(ISNA(MATCH(A155,抽獎頁面!$J$3:$J$30,0)),"","已中獎")</f>
        <v/>
      </c>
    </row>
    <row r="156" spans="1:6">
      <c r="A156" s="2" t="s">
        <v>322</v>
      </c>
      <c r="B156" s="2" t="s">
        <v>442</v>
      </c>
      <c r="C156">
        <f t="shared" ca="1" si="9"/>
        <v>0.80131203544216167</v>
      </c>
      <c r="D156">
        <f t="shared" ca="1" si="7"/>
        <v>42</v>
      </c>
      <c r="E156" t="str">
        <f t="shared" ca="1" si="8"/>
        <v/>
      </c>
      <c r="F156" t="str">
        <f ca="1">IF(ISNA(MATCH(A156,抽獎頁面!$J$3:$J$30,0)),"","已中獎")</f>
        <v/>
      </c>
    </row>
    <row r="157" spans="1:6">
      <c r="A157" s="2" t="s">
        <v>323</v>
      </c>
      <c r="B157" s="2" t="s">
        <v>324</v>
      </c>
      <c r="C157">
        <f t="shared" ca="1" si="9"/>
        <v>4.4661934231422062E-2</v>
      </c>
      <c r="D157">
        <f t="shared" ca="1" si="7"/>
        <v>205</v>
      </c>
      <c r="E157" t="str">
        <f t="shared" ca="1" si="8"/>
        <v/>
      </c>
      <c r="F157" t="str">
        <f ca="1">IF(ISNA(MATCH(A157,抽獎頁面!$J$3:$J$30,0)),"","已中獎")</f>
        <v/>
      </c>
    </row>
    <row r="158" spans="1:6">
      <c r="A158" s="2" t="s">
        <v>325</v>
      </c>
      <c r="B158" s="2" t="s">
        <v>326</v>
      </c>
      <c r="C158">
        <f t="shared" ca="1" si="9"/>
        <v>0.20317043439891957</v>
      </c>
      <c r="D158">
        <f t="shared" ca="1" si="7"/>
        <v>171</v>
      </c>
      <c r="E158" t="str">
        <f t="shared" ca="1" si="8"/>
        <v/>
      </c>
      <c r="F158" t="str">
        <f ca="1">IF(ISNA(MATCH(A158,抽獎頁面!$J$3:$J$30,0)),"","已中獎")</f>
        <v/>
      </c>
    </row>
    <row r="159" spans="1:6">
      <c r="A159" s="2" t="s">
        <v>327</v>
      </c>
      <c r="B159" s="2" t="s">
        <v>328</v>
      </c>
      <c r="C159">
        <f t="shared" ca="1" si="9"/>
        <v>0.18707264619973607</v>
      </c>
      <c r="D159">
        <f t="shared" ca="1" si="7"/>
        <v>179</v>
      </c>
      <c r="E159" t="str">
        <f t="shared" ca="1" si="8"/>
        <v/>
      </c>
      <c r="F159" t="str">
        <f ca="1">IF(ISNA(MATCH(A159,抽獎頁面!$J$3:$J$30,0)),"","已中獎")</f>
        <v/>
      </c>
    </row>
    <row r="160" spans="1:6">
      <c r="A160" s="2" t="s">
        <v>329</v>
      </c>
      <c r="B160" s="2" t="s">
        <v>330</v>
      </c>
      <c r="C160">
        <f t="shared" ca="1" si="9"/>
        <v>6.4011173064068005E-2</v>
      </c>
      <c r="D160">
        <f t="shared" ca="1" si="7"/>
        <v>202</v>
      </c>
      <c r="E160" t="str">
        <f t="shared" ca="1" si="8"/>
        <v/>
      </c>
      <c r="F160" t="str">
        <f ca="1">IF(ISNA(MATCH(A160,抽獎頁面!$J$3:$J$30,0)),"","已中獎")</f>
        <v/>
      </c>
    </row>
    <row r="161" spans="1:6">
      <c r="A161" s="2" t="s">
        <v>331</v>
      </c>
      <c r="B161" s="2" t="s">
        <v>332</v>
      </c>
      <c r="C161">
        <f t="shared" ca="1" si="9"/>
        <v>0.74056552358768979</v>
      </c>
      <c r="D161">
        <f t="shared" ca="1" si="7"/>
        <v>54</v>
      </c>
      <c r="E161" t="str">
        <f t="shared" ca="1" si="8"/>
        <v/>
      </c>
      <c r="F161" t="str">
        <f ca="1">IF(ISNA(MATCH(A161,抽獎頁面!$J$3:$J$30,0)),"","已中獎")</f>
        <v/>
      </c>
    </row>
    <row r="162" spans="1:6">
      <c r="A162" s="2" t="s">
        <v>333</v>
      </c>
      <c r="B162" s="2" t="s">
        <v>334</v>
      </c>
      <c r="C162">
        <f t="shared" ca="1" si="9"/>
        <v>0.72353186104316181</v>
      </c>
      <c r="D162">
        <f t="shared" ca="1" si="7"/>
        <v>58</v>
      </c>
      <c r="E162" t="str">
        <f t="shared" ca="1" si="8"/>
        <v/>
      </c>
      <c r="F162" t="str">
        <f ca="1">IF(ISNA(MATCH(A162,抽獎頁面!$J$3:$J$30,0)),"","已中獎")</f>
        <v/>
      </c>
    </row>
    <row r="163" spans="1:6">
      <c r="A163" s="2" t="s">
        <v>335</v>
      </c>
      <c r="B163" s="2" t="s">
        <v>336</v>
      </c>
      <c r="C163">
        <f t="shared" ca="1" si="9"/>
        <v>0.73967373453286456</v>
      </c>
      <c r="D163">
        <f t="shared" ca="1" si="7"/>
        <v>55</v>
      </c>
      <c r="E163" t="str">
        <f t="shared" ca="1" si="8"/>
        <v/>
      </c>
      <c r="F163" t="str">
        <f ca="1">IF(ISNA(MATCH(A163,抽獎頁面!$J$3:$J$30,0)),"","已中獎")</f>
        <v/>
      </c>
    </row>
    <row r="164" spans="1:6">
      <c r="A164" s="2" t="s">
        <v>337</v>
      </c>
      <c r="B164" s="2" t="s">
        <v>338</v>
      </c>
      <c r="C164">
        <f t="shared" ca="1" si="9"/>
        <v>0.19789171835656849</v>
      </c>
      <c r="D164">
        <f t="shared" ca="1" si="7"/>
        <v>173</v>
      </c>
      <c r="E164" t="str">
        <f t="shared" ca="1" si="8"/>
        <v/>
      </c>
      <c r="F164" t="str">
        <f ca="1">IF(ISNA(MATCH(A164,抽獎頁面!$J$3:$J$30,0)),"","已中獎")</f>
        <v/>
      </c>
    </row>
    <row r="165" spans="1:6">
      <c r="A165" s="2" t="s">
        <v>339</v>
      </c>
      <c r="B165" s="2" t="s">
        <v>340</v>
      </c>
      <c r="C165">
        <f t="shared" ca="1" si="9"/>
        <v>0.99697065329436274</v>
      </c>
      <c r="D165">
        <f t="shared" ca="1" si="7"/>
        <v>1</v>
      </c>
      <c r="E165" t="str">
        <f t="shared" ca="1" si="8"/>
        <v>中獎囉</v>
      </c>
      <c r="F165" t="str">
        <f ca="1">IF(ISNA(MATCH(A165,抽獎頁面!$J$3:$J$30,0)),"","已中獎")</f>
        <v/>
      </c>
    </row>
    <row r="166" spans="1:6">
      <c r="A166" s="2" t="s">
        <v>341</v>
      </c>
      <c r="B166" s="2" t="s">
        <v>342</v>
      </c>
      <c r="C166">
        <f t="shared" ca="1" si="9"/>
        <v>0.357924118724533</v>
      </c>
      <c r="D166">
        <f t="shared" ca="1" si="7"/>
        <v>144</v>
      </c>
      <c r="E166" t="str">
        <f t="shared" ca="1" si="8"/>
        <v/>
      </c>
      <c r="F166" t="str">
        <f ca="1">IF(ISNA(MATCH(A166,抽獎頁面!$J$3:$J$30,0)),"","已中獎")</f>
        <v/>
      </c>
    </row>
    <row r="167" spans="1:6">
      <c r="A167" s="2" t="s">
        <v>343</v>
      </c>
      <c r="B167" s="2" t="s">
        <v>344</v>
      </c>
      <c r="C167">
        <f t="shared" ca="1" si="9"/>
        <v>0.41113461418305075</v>
      </c>
      <c r="D167">
        <f t="shared" ca="1" si="7"/>
        <v>129</v>
      </c>
      <c r="E167" t="str">
        <f t="shared" ca="1" si="8"/>
        <v/>
      </c>
      <c r="F167" t="str">
        <f ca="1">IF(ISNA(MATCH(A167,抽獎頁面!$J$3:$J$30,0)),"","已中獎")</f>
        <v/>
      </c>
    </row>
    <row r="168" spans="1:6">
      <c r="A168" s="2" t="s">
        <v>345</v>
      </c>
      <c r="B168" s="2" t="s">
        <v>346</v>
      </c>
      <c r="C168">
        <f t="shared" ca="1" si="9"/>
        <v>0.80322100575509303</v>
      </c>
      <c r="D168">
        <f t="shared" ca="1" si="7"/>
        <v>41</v>
      </c>
      <c r="E168" t="str">
        <f t="shared" ca="1" si="8"/>
        <v/>
      </c>
      <c r="F168" t="str">
        <f ca="1">IF(ISNA(MATCH(A168,抽獎頁面!$J$3:$J$30,0)),"","已中獎")</f>
        <v/>
      </c>
    </row>
    <row r="169" spans="1:6">
      <c r="A169" s="2" t="s">
        <v>347</v>
      </c>
      <c r="B169" s="2" t="s">
        <v>348</v>
      </c>
      <c r="C169">
        <f t="shared" ca="1" si="9"/>
        <v>0.66273554888560415</v>
      </c>
      <c r="D169">
        <f t="shared" ca="1" si="7"/>
        <v>67</v>
      </c>
      <c r="E169" t="str">
        <f t="shared" ca="1" si="8"/>
        <v/>
      </c>
      <c r="F169" t="str">
        <f ca="1">IF(ISNA(MATCH(A169,抽獎頁面!$J$3:$J$30,0)),"","已中獎")</f>
        <v/>
      </c>
    </row>
    <row r="170" spans="1:6">
      <c r="A170" s="2" t="s">
        <v>349</v>
      </c>
      <c r="B170" s="2" t="s">
        <v>350</v>
      </c>
      <c r="C170">
        <f t="shared" ca="1" si="9"/>
        <v>0.96637685621685065</v>
      </c>
      <c r="D170">
        <f t="shared" ca="1" si="7"/>
        <v>9</v>
      </c>
      <c r="E170" t="str">
        <f t="shared" ca="1" si="8"/>
        <v/>
      </c>
      <c r="F170" t="str">
        <f ca="1">IF(ISNA(MATCH(A170,抽獎頁面!$J$3:$J$30,0)),"","已中獎")</f>
        <v/>
      </c>
    </row>
    <row r="171" spans="1:6">
      <c r="A171" s="2" t="s">
        <v>351</v>
      </c>
      <c r="B171" s="2" t="s">
        <v>352</v>
      </c>
      <c r="C171">
        <f t="shared" ca="1" si="9"/>
        <v>0.60340624098263529</v>
      </c>
      <c r="D171">
        <f t="shared" ca="1" si="7"/>
        <v>83</v>
      </c>
      <c r="E171" t="str">
        <f t="shared" ca="1" si="8"/>
        <v/>
      </c>
      <c r="F171" t="str">
        <f ca="1">IF(ISNA(MATCH(A171,抽獎頁面!$J$3:$J$30,0)),"","已中獎")</f>
        <v/>
      </c>
    </row>
    <row r="172" spans="1:6">
      <c r="A172" s="2" t="s">
        <v>353</v>
      </c>
      <c r="B172" s="2" t="s">
        <v>354</v>
      </c>
      <c r="C172">
        <f t="shared" ca="1" si="9"/>
        <v>4.3277275290057426E-2</v>
      </c>
      <c r="D172">
        <f t="shared" ca="1" si="7"/>
        <v>206</v>
      </c>
      <c r="E172" t="str">
        <f t="shared" ca="1" si="8"/>
        <v/>
      </c>
      <c r="F172" t="str">
        <f ca="1">IF(ISNA(MATCH(A172,抽獎頁面!$J$3:$J$30,0)),"","已中獎")</f>
        <v/>
      </c>
    </row>
    <row r="173" spans="1:6">
      <c r="A173" s="2" t="s">
        <v>355</v>
      </c>
      <c r="B173" s="2" t="s">
        <v>356</v>
      </c>
      <c r="C173">
        <f t="shared" ca="1" si="9"/>
        <v>0.51558250610408907</v>
      </c>
      <c r="D173">
        <f t="shared" ca="1" si="7"/>
        <v>108</v>
      </c>
      <c r="E173" t="str">
        <f t="shared" ca="1" si="8"/>
        <v/>
      </c>
      <c r="F173" t="str">
        <f ca="1">IF(ISNA(MATCH(A173,抽獎頁面!$J$3:$J$30,0)),"","已中獎")</f>
        <v/>
      </c>
    </row>
    <row r="174" spans="1:6">
      <c r="A174" s="2" t="s">
        <v>357</v>
      </c>
      <c r="B174" s="2" t="s">
        <v>358</v>
      </c>
      <c r="C174">
        <f t="shared" ca="1" si="9"/>
        <v>0.28094690210987849</v>
      </c>
      <c r="D174">
        <f t="shared" ca="1" si="7"/>
        <v>157</v>
      </c>
      <c r="E174" t="str">
        <f t="shared" ca="1" si="8"/>
        <v/>
      </c>
      <c r="F174" t="str">
        <f ca="1">IF(ISNA(MATCH(A174,抽獎頁面!$J$3:$J$30,0)),"","已中獎")</f>
        <v/>
      </c>
    </row>
    <row r="175" spans="1:6">
      <c r="A175" s="2" t="s">
        <v>359</v>
      </c>
      <c r="B175" s="2" t="s">
        <v>360</v>
      </c>
      <c r="C175">
        <f t="shared" ca="1" si="9"/>
        <v>0.34647413186078002</v>
      </c>
      <c r="D175">
        <f t="shared" ca="1" si="7"/>
        <v>147</v>
      </c>
      <c r="E175" t="str">
        <f t="shared" ca="1" si="8"/>
        <v/>
      </c>
      <c r="F175" t="str">
        <f ca="1">IF(ISNA(MATCH(A175,抽獎頁面!$J$3:$J$30,0)),"","已中獎")</f>
        <v/>
      </c>
    </row>
    <row r="176" spans="1:6">
      <c r="A176" s="2" t="s">
        <v>361</v>
      </c>
      <c r="B176" s="2" t="s">
        <v>362</v>
      </c>
      <c r="C176">
        <f t="shared" ca="1" si="9"/>
        <v>0.81146867458347094</v>
      </c>
      <c r="D176">
        <f t="shared" ca="1" si="7"/>
        <v>39</v>
      </c>
      <c r="E176" t="str">
        <f t="shared" ca="1" si="8"/>
        <v/>
      </c>
      <c r="F176" t="str">
        <f ca="1">IF(ISNA(MATCH(A176,抽獎頁面!$J$3:$J$30,0)),"","已中獎")</f>
        <v/>
      </c>
    </row>
    <row r="177" spans="1:6">
      <c r="A177" s="2" t="s">
        <v>363</v>
      </c>
      <c r="B177" s="2" t="s">
        <v>364</v>
      </c>
      <c r="C177">
        <f t="shared" ca="1" si="9"/>
        <v>0.33364635448894564</v>
      </c>
      <c r="D177">
        <f t="shared" ca="1" si="7"/>
        <v>149</v>
      </c>
      <c r="E177" t="str">
        <f t="shared" ca="1" si="8"/>
        <v/>
      </c>
      <c r="F177" t="str">
        <f ca="1">IF(ISNA(MATCH(A177,抽獎頁面!$J$3:$J$30,0)),"","已中獎")</f>
        <v/>
      </c>
    </row>
    <row r="178" spans="1:6">
      <c r="A178" s="2" t="s">
        <v>365</v>
      </c>
      <c r="B178" s="2" t="s">
        <v>366</v>
      </c>
      <c r="C178">
        <f t="shared" ca="1" si="9"/>
        <v>0.65935714133641499</v>
      </c>
      <c r="D178">
        <f t="shared" ca="1" si="7"/>
        <v>68</v>
      </c>
      <c r="E178" t="str">
        <f t="shared" ca="1" si="8"/>
        <v/>
      </c>
      <c r="F178" t="str">
        <f ca="1">IF(ISNA(MATCH(A178,抽獎頁面!$J$3:$J$30,0)),"","已中獎")</f>
        <v/>
      </c>
    </row>
    <row r="179" spans="1:6">
      <c r="A179" s="2" t="s">
        <v>367</v>
      </c>
      <c r="B179" s="2" t="s">
        <v>368</v>
      </c>
      <c r="C179">
        <f t="shared" ca="1" si="9"/>
        <v>0.20255766515512774</v>
      </c>
      <c r="D179">
        <f t="shared" ca="1" si="7"/>
        <v>172</v>
      </c>
      <c r="E179" t="str">
        <f t="shared" ca="1" si="8"/>
        <v/>
      </c>
      <c r="F179" t="str">
        <f ca="1">IF(ISNA(MATCH(A179,抽獎頁面!$J$3:$J$30,0)),"","已中獎")</f>
        <v/>
      </c>
    </row>
    <row r="180" spans="1:6">
      <c r="A180" s="2" t="s">
        <v>369</v>
      </c>
      <c r="B180" s="2" t="s">
        <v>370</v>
      </c>
      <c r="C180">
        <f t="shared" ca="1" si="9"/>
        <v>5.3787763209172113E-2</v>
      </c>
      <c r="D180">
        <f t="shared" ca="1" si="7"/>
        <v>203</v>
      </c>
      <c r="E180" t="str">
        <f t="shared" ca="1" si="8"/>
        <v/>
      </c>
      <c r="F180" t="str">
        <f ca="1">IF(ISNA(MATCH(A180,抽獎頁面!$J$3:$J$30,0)),"","已中獎")</f>
        <v/>
      </c>
    </row>
    <row r="181" spans="1:6">
      <c r="A181" s="2" t="s">
        <v>371</v>
      </c>
      <c r="B181" s="2" t="s">
        <v>372</v>
      </c>
      <c r="C181">
        <f t="shared" ca="1" si="9"/>
        <v>0.62014633091919258</v>
      </c>
      <c r="D181">
        <f t="shared" ca="1" si="7"/>
        <v>81</v>
      </c>
      <c r="E181" t="str">
        <f t="shared" ca="1" si="8"/>
        <v/>
      </c>
      <c r="F181" t="str">
        <f ca="1">IF(ISNA(MATCH(A181,抽獎頁面!$J$3:$J$30,0)),"","已中獎")</f>
        <v/>
      </c>
    </row>
    <row r="182" spans="1:6">
      <c r="A182" s="2" t="s">
        <v>373</v>
      </c>
      <c r="B182" s="2" t="s">
        <v>374</v>
      </c>
      <c r="C182">
        <f t="shared" ca="1" si="9"/>
        <v>0.18826495884753047</v>
      </c>
      <c r="D182">
        <f t="shared" ca="1" si="7"/>
        <v>177</v>
      </c>
      <c r="E182" t="str">
        <f t="shared" ca="1" si="8"/>
        <v/>
      </c>
      <c r="F182" t="str">
        <f ca="1">IF(ISNA(MATCH(A182,抽獎頁面!$J$3:$J$30,0)),"","已中獎")</f>
        <v/>
      </c>
    </row>
    <row r="183" spans="1:6">
      <c r="A183" s="2" t="s">
        <v>375</v>
      </c>
      <c r="B183" s="2" t="s">
        <v>376</v>
      </c>
      <c r="C183">
        <f t="shared" ca="1" si="9"/>
        <v>0.84956058262841694</v>
      </c>
      <c r="D183">
        <f t="shared" ca="1" si="7"/>
        <v>31</v>
      </c>
      <c r="E183" t="str">
        <f t="shared" ca="1" si="8"/>
        <v/>
      </c>
      <c r="F183" t="str">
        <f ca="1">IF(ISNA(MATCH(A183,抽獎頁面!$J$3:$J$30,0)),"","已中獎")</f>
        <v/>
      </c>
    </row>
    <row r="184" spans="1:6">
      <c r="A184" s="2" t="s">
        <v>377</v>
      </c>
      <c r="B184" s="2" t="s">
        <v>378</v>
      </c>
      <c r="C184">
        <f t="shared" ca="1" si="9"/>
        <v>0.27361271272648136</v>
      </c>
      <c r="D184">
        <f t="shared" ca="1" si="7"/>
        <v>158</v>
      </c>
      <c r="E184" t="str">
        <f t="shared" ca="1" si="8"/>
        <v/>
      </c>
      <c r="F184" t="str">
        <f ca="1">IF(ISNA(MATCH(A184,抽獎頁面!$J$3:$J$30,0)),"","已中獎")</f>
        <v/>
      </c>
    </row>
    <row r="185" spans="1:6">
      <c r="A185" s="2" t="s">
        <v>379</v>
      </c>
      <c r="B185" s="2" t="s">
        <v>380</v>
      </c>
      <c r="C185">
        <f t="shared" ca="1" si="9"/>
        <v>0.11506594253739699</v>
      </c>
      <c r="D185">
        <f t="shared" ca="1" si="7"/>
        <v>190</v>
      </c>
      <c r="E185" t="str">
        <f t="shared" ca="1" si="8"/>
        <v/>
      </c>
      <c r="F185" t="str">
        <f ca="1">IF(ISNA(MATCH(A185,抽獎頁面!$J$3:$J$30,0)),"","已中獎")</f>
        <v/>
      </c>
    </row>
    <row r="186" spans="1:6">
      <c r="A186" s="2" t="s">
        <v>381</v>
      </c>
      <c r="B186" s="2" t="s">
        <v>382</v>
      </c>
      <c r="C186">
        <f t="shared" ca="1" si="9"/>
        <v>0.29991983401597455</v>
      </c>
      <c r="D186">
        <f t="shared" ca="1" si="7"/>
        <v>154</v>
      </c>
      <c r="E186" t="str">
        <f t="shared" ca="1" si="8"/>
        <v/>
      </c>
      <c r="F186" t="str">
        <f ca="1">IF(ISNA(MATCH(A186,抽獎頁面!$J$3:$J$30,0)),"","已中獎")</f>
        <v/>
      </c>
    </row>
    <row r="187" spans="1:6">
      <c r="A187" s="2" t="s">
        <v>383</v>
      </c>
      <c r="B187" s="2" t="s">
        <v>384</v>
      </c>
      <c r="C187">
        <f t="shared" ca="1" si="9"/>
        <v>0.18184014740584331</v>
      </c>
      <c r="D187">
        <f t="shared" ca="1" si="7"/>
        <v>183</v>
      </c>
      <c r="E187" t="str">
        <f t="shared" ca="1" si="8"/>
        <v/>
      </c>
      <c r="F187" t="str">
        <f ca="1">IF(ISNA(MATCH(A187,抽獎頁面!$J$3:$J$30,0)),"","已中獎")</f>
        <v/>
      </c>
    </row>
    <row r="188" spans="1:6">
      <c r="A188" s="2" t="s">
        <v>385</v>
      </c>
      <c r="B188" s="2" t="s">
        <v>386</v>
      </c>
      <c r="C188">
        <f t="shared" ca="1" si="9"/>
        <v>0.36132655518766921</v>
      </c>
      <c r="D188">
        <f t="shared" ca="1" si="7"/>
        <v>141</v>
      </c>
      <c r="E188" t="str">
        <f t="shared" ca="1" si="8"/>
        <v/>
      </c>
      <c r="F188" t="str">
        <f ca="1">IF(ISNA(MATCH(A188,抽獎頁面!$J$3:$J$30,0)),"","已中獎")</f>
        <v/>
      </c>
    </row>
    <row r="189" spans="1:6">
      <c r="A189" s="2" t="s">
        <v>387</v>
      </c>
      <c r="B189" s="2" t="s">
        <v>388</v>
      </c>
      <c r="C189">
        <f t="shared" ca="1" si="9"/>
        <v>0.99342480346675388</v>
      </c>
      <c r="D189">
        <f t="shared" ca="1" si="7"/>
        <v>3</v>
      </c>
      <c r="E189" t="str">
        <f t="shared" ca="1" si="8"/>
        <v/>
      </c>
      <c r="F189" t="str">
        <f ca="1">IF(ISNA(MATCH(A189,抽獎頁面!$J$3:$J$30,0)),"","已中獎")</f>
        <v/>
      </c>
    </row>
    <row r="190" spans="1:6">
      <c r="A190" s="2" t="s">
        <v>389</v>
      </c>
      <c r="B190" s="2" t="s">
        <v>390</v>
      </c>
      <c r="C190">
        <f t="shared" ca="1" si="9"/>
        <v>0.84609966411995119</v>
      </c>
      <c r="D190">
        <f t="shared" ca="1" si="7"/>
        <v>32</v>
      </c>
      <c r="E190" t="str">
        <f t="shared" ca="1" si="8"/>
        <v/>
      </c>
      <c r="F190" t="str">
        <f ca="1">IF(ISNA(MATCH(A190,抽獎頁面!$J$3:$J$30,0)),"","已中獎")</f>
        <v/>
      </c>
    </row>
    <row r="191" spans="1:6">
      <c r="A191" s="2" t="s">
        <v>391</v>
      </c>
      <c r="B191" s="2" t="s">
        <v>392</v>
      </c>
      <c r="C191">
        <f t="shared" ca="1" si="9"/>
        <v>0.41930432215833946</v>
      </c>
      <c r="D191">
        <f t="shared" ca="1" si="7"/>
        <v>125</v>
      </c>
      <c r="E191" t="str">
        <f t="shared" ca="1" si="8"/>
        <v/>
      </c>
      <c r="F191" t="str">
        <f ca="1">IF(ISNA(MATCH(A191,抽獎頁面!$J$3:$J$30,0)),"","已中獎")</f>
        <v/>
      </c>
    </row>
    <row r="192" spans="1:6">
      <c r="A192" s="2" t="s">
        <v>393</v>
      </c>
      <c r="B192" s="2" t="s">
        <v>394</v>
      </c>
      <c r="C192">
        <f t="shared" ca="1" si="9"/>
        <v>0.56621497175459279</v>
      </c>
      <c r="D192">
        <f t="shared" ca="1" si="7"/>
        <v>94</v>
      </c>
      <c r="E192" t="str">
        <f t="shared" ca="1" si="8"/>
        <v/>
      </c>
      <c r="F192" t="str">
        <f ca="1">IF(ISNA(MATCH(A192,抽獎頁面!$J$3:$J$30,0)),"","已中獎")</f>
        <v/>
      </c>
    </row>
    <row r="193" spans="1:6">
      <c r="A193" s="2" t="s">
        <v>395</v>
      </c>
      <c r="B193" s="2" t="s">
        <v>396</v>
      </c>
      <c r="C193">
        <f t="shared" ca="1" si="9"/>
        <v>0.41979850383331474</v>
      </c>
      <c r="D193">
        <f t="shared" ca="1" si="7"/>
        <v>123</v>
      </c>
      <c r="E193" t="str">
        <f t="shared" ca="1" si="8"/>
        <v/>
      </c>
      <c r="F193" t="str">
        <f ca="1">IF(ISNA(MATCH(A193,抽獎頁面!$J$3:$J$30,0)),"","已中獎")</f>
        <v/>
      </c>
    </row>
    <row r="194" spans="1:6">
      <c r="A194" s="2" t="s">
        <v>397</v>
      </c>
      <c r="B194" s="2" t="s">
        <v>398</v>
      </c>
      <c r="C194">
        <f t="shared" ca="1" si="9"/>
        <v>0.39563454583354929</v>
      </c>
      <c r="D194">
        <f t="shared" ref="D194:D210" ca="1" si="10">IF(C194="","",RANK(C194,C:C))</f>
        <v>133</v>
      </c>
      <c r="E194" t="str">
        <f t="shared" ca="1" si="8"/>
        <v/>
      </c>
      <c r="F194" t="str">
        <f ca="1">IF(ISNA(MATCH(A194,抽獎頁面!$J$3:$J$30,0)),"","已中獎")</f>
        <v/>
      </c>
    </row>
    <row r="195" spans="1:6">
      <c r="A195" s="2" t="s">
        <v>399</v>
      </c>
      <c r="B195" s="2" t="s">
        <v>400</v>
      </c>
      <c r="C195">
        <f t="shared" ca="1" si="9"/>
        <v>0.38662244221986342</v>
      </c>
      <c r="D195">
        <f t="shared" ca="1" si="10"/>
        <v>136</v>
      </c>
      <c r="E195" t="str">
        <f t="shared" ref="E195:E210" ca="1" si="11">IF(D195=1,"中獎囉","")</f>
        <v/>
      </c>
      <c r="F195" t="str">
        <f ca="1">IF(ISNA(MATCH(A195,抽獎頁面!$J$3:$J$30,0)),"","已中獎")</f>
        <v/>
      </c>
    </row>
    <row r="196" spans="1:6">
      <c r="A196" s="2" t="s">
        <v>401</v>
      </c>
      <c r="B196" s="2" t="s">
        <v>402</v>
      </c>
      <c r="C196">
        <f t="shared" ca="1" si="9"/>
        <v>0.50374062441115708</v>
      </c>
      <c r="D196">
        <f t="shared" ca="1" si="10"/>
        <v>110</v>
      </c>
      <c r="E196" t="str">
        <f t="shared" ca="1" si="11"/>
        <v/>
      </c>
      <c r="F196" t="str">
        <f ca="1">IF(ISNA(MATCH(A196,抽獎頁面!$J$3:$J$30,0)),"","已中獎")</f>
        <v/>
      </c>
    </row>
    <row r="197" spans="1:6">
      <c r="A197" s="2" t="s">
        <v>403</v>
      </c>
      <c r="B197" s="2" t="s">
        <v>404</v>
      </c>
      <c r="C197">
        <f t="shared" ca="1" si="9"/>
        <v>0.65206891168058512</v>
      </c>
      <c r="D197">
        <f t="shared" ca="1" si="10"/>
        <v>71</v>
      </c>
      <c r="E197" t="str">
        <f t="shared" ca="1" si="11"/>
        <v/>
      </c>
      <c r="F197" t="str">
        <f ca="1">IF(ISNA(MATCH(A197,抽獎頁面!$J$3:$J$30,0)),"","已中獎")</f>
        <v/>
      </c>
    </row>
    <row r="198" spans="1:6">
      <c r="A198" s="2" t="s">
        <v>405</v>
      </c>
      <c r="B198" s="2" t="s">
        <v>406</v>
      </c>
      <c r="C198">
        <f t="shared" ca="1" si="9"/>
        <v>0.55702813814077334</v>
      </c>
      <c r="D198">
        <f t="shared" ca="1" si="10"/>
        <v>98</v>
      </c>
      <c r="E198" t="str">
        <f t="shared" ca="1" si="11"/>
        <v/>
      </c>
      <c r="F198" t="str">
        <f ca="1">IF(ISNA(MATCH(A198,抽獎頁面!$J$3:$J$30,0)),"","已中獎")</f>
        <v/>
      </c>
    </row>
    <row r="199" spans="1:6">
      <c r="A199" s="2" t="s">
        <v>407</v>
      </c>
      <c r="B199" s="2" t="s">
        <v>408</v>
      </c>
      <c r="C199">
        <f t="shared" ca="1" si="9"/>
        <v>0.75564744346663559</v>
      </c>
      <c r="D199">
        <f t="shared" ca="1" si="10"/>
        <v>51</v>
      </c>
      <c r="E199" t="str">
        <f t="shared" ca="1" si="11"/>
        <v/>
      </c>
      <c r="F199" t="str">
        <f ca="1">IF(ISNA(MATCH(A199,抽獎頁面!$J$3:$J$30,0)),"","已中獎")</f>
        <v/>
      </c>
    </row>
    <row r="200" spans="1:6">
      <c r="A200" s="2" t="s">
        <v>409</v>
      </c>
      <c r="B200" s="2" t="s">
        <v>410</v>
      </c>
      <c r="C200">
        <f t="shared" ca="1" si="9"/>
        <v>0.98823203325896269</v>
      </c>
      <c r="D200">
        <f t="shared" ca="1" si="10"/>
        <v>4</v>
      </c>
      <c r="E200" t="str">
        <f t="shared" ca="1" si="11"/>
        <v/>
      </c>
      <c r="F200" t="str">
        <f ca="1">IF(ISNA(MATCH(A200,抽獎頁面!$J$3:$J$30,0)),"","已中獎")</f>
        <v/>
      </c>
    </row>
    <row r="201" spans="1:6">
      <c r="A201" s="2" t="s">
        <v>411</v>
      </c>
      <c r="B201" s="2" t="s">
        <v>412</v>
      </c>
      <c r="C201">
        <f t="shared" ca="1" si="9"/>
        <v>0.97565699427623742</v>
      </c>
      <c r="D201">
        <f t="shared" ca="1" si="10"/>
        <v>6</v>
      </c>
      <c r="E201" t="str">
        <f t="shared" ca="1" si="11"/>
        <v/>
      </c>
      <c r="F201" t="str">
        <f ca="1">IF(ISNA(MATCH(A201,抽獎頁面!$J$3:$J$30,0)),"","已中獎")</f>
        <v/>
      </c>
    </row>
    <row r="202" spans="1:6">
      <c r="A202" s="2" t="s">
        <v>413</v>
      </c>
      <c r="B202" s="2" t="s">
        <v>414</v>
      </c>
      <c r="C202">
        <f t="shared" ca="1" si="9"/>
        <v>0.81983386954833692</v>
      </c>
      <c r="D202">
        <f t="shared" ca="1" si="10"/>
        <v>38</v>
      </c>
      <c r="E202" t="str">
        <f t="shared" ca="1" si="11"/>
        <v/>
      </c>
      <c r="F202" t="str">
        <f ca="1">IF(ISNA(MATCH(A202,抽獎頁面!$J$3:$J$30,0)),"","已中獎")</f>
        <v/>
      </c>
    </row>
    <row r="203" spans="1:6">
      <c r="A203" s="2" t="s">
        <v>415</v>
      </c>
      <c r="B203" s="2" t="s">
        <v>416</v>
      </c>
      <c r="C203">
        <f t="shared" ca="1" si="9"/>
        <v>0.59360599439034889</v>
      </c>
      <c r="D203">
        <f t="shared" ca="1" si="10"/>
        <v>86</v>
      </c>
      <c r="E203" t="str">
        <f t="shared" ca="1" si="11"/>
        <v/>
      </c>
      <c r="F203" t="str">
        <f ca="1">IF(ISNA(MATCH(A203,抽獎頁面!$J$3:$J$30,0)),"","已中獎")</f>
        <v/>
      </c>
    </row>
    <row r="204" spans="1:6">
      <c r="A204" s="2" t="s">
        <v>417</v>
      </c>
      <c r="B204" s="2" t="s">
        <v>418</v>
      </c>
      <c r="C204">
        <f t="shared" ca="1" si="9"/>
        <v>0.39528974344904455</v>
      </c>
      <c r="D204">
        <f t="shared" ca="1" si="10"/>
        <v>134</v>
      </c>
      <c r="E204" t="str">
        <f t="shared" ca="1" si="11"/>
        <v/>
      </c>
      <c r="F204" t="str">
        <f ca="1">IF(ISNA(MATCH(A204,抽獎頁面!$J$3:$J$30,0)),"","已中獎")</f>
        <v/>
      </c>
    </row>
    <row r="205" spans="1:6">
      <c r="A205" s="2" t="s">
        <v>419</v>
      </c>
      <c r="B205" s="2" t="s">
        <v>420</v>
      </c>
      <c r="C205">
        <f t="shared" ca="1" si="9"/>
        <v>0.65669242121925375</v>
      </c>
      <c r="D205">
        <f t="shared" ca="1" si="10"/>
        <v>70</v>
      </c>
      <c r="E205" t="str">
        <f t="shared" ca="1" si="11"/>
        <v/>
      </c>
      <c r="F205" t="str">
        <f ca="1">IF(ISNA(MATCH(A205,抽獎頁面!$J$3:$J$30,0)),"","已中獎")</f>
        <v/>
      </c>
    </row>
    <row r="206" spans="1:6">
      <c r="A206" s="2" t="s">
        <v>421</v>
      </c>
      <c r="B206" s="2" t="s">
        <v>422</v>
      </c>
      <c r="C206">
        <f t="shared" ca="1" si="9"/>
        <v>0.95132491731723534</v>
      </c>
      <c r="D206">
        <f t="shared" ca="1" si="10"/>
        <v>12</v>
      </c>
      <c r="E206" t="str">
        <f t="shared" ca="1" si="11"/>
        <v/>
      </c>
      <c r="F206" t="str">
        <f ca="1">IF(ISNA(MATCH(A206,抽獎頁面!$J$3:$J$30,0)),"","已中獎")</f>
        <v/>
      </c>
    </row>
    <row r="207" spans="1:6">
      <c r="A207" s="2" t="s">
        <v>423</v>
      </c>
      <c r="B207" s="2" t="s">
        <v>424</v>
      </c>
      <c r="C207">
        <f ca="1">IF(F207="",RAND(),"")</f>
        <v>0.91861502296997388</v>
      </c>
      <c r="D207">
        <f t="shared" ca="1" si="10"/>
        <v>17</v>
      </c>
      <c r="E207" t="str">
        <f t="shared" ca="1" si="11"/>
        <v/>
      </c>
      <c r="F207" t="str">
        <f ca="1">IF(ISNA(MATCH(A207,抽獎頁面!$J$3:$J$30,0)),"","已中獎")</f>
        <v/>
      </c>
    </row>
    <row r="208" spans="1:6">
      <c r="A208" s="2" t="s">
        <v>425</v>
      </c>
      <c r="B208" s="2" t="s">
        <v>426</v>
      </c>
      <c r="C208">
        <f ca="1">IF(F208="",RAND(),"")</f>
        <v>0.59279924576158383</v>
      </c>
      <c r="D208">
        <f t="shared" ca="1" si="10"/>
        <v>87</v>
      </c>
      <c r="E208" t="str">
        <f t="shared" ca="1" si="11"/>
        <v/>
      </c>
      <c r="F208" t="str">
        <f ca="1">IF(ISNA(MATCH(A208,抽獎頁面!$J$3:$J$30,0)),"","已中獎")</f>
        <v/>
      </c>
    </row>
    <row r="209" spans="1:6">
      <c r="A209" s="2" t="s">
        <v>427</v>
      </c>
      <c r="B209" s="2" t="s">
        <v>428</v>
      </c>
      <c r="C209">
        <f ca="1">IF(F209="",RAND(),"")</f>
        <v>0.37711701797979913</v>
      </c>
      <c r="D209">
        <f t="shared" ca="1" si="10"/>
        <v>138</v>
      </c>
      <c r="E209" t="str">
        <f t="shared" ca="1" si="11"/>
        <v/>
      </c>
      <c r="F209" t="str">
        <f ca="1">IF(ISNA(MATCH(A209,抽獎頁面!$J$3:$J$30,0)),"","已中獎")</f>
        <v/>
      </c>
    </row>
    <row r="210" spans="1:6">
      <c r="A210" s="2" t="s">
        <v>429</v>
      </c>
      <c r="B210" s="2" t="s">
        <v>430</v>
      </c>
      <c r="C210">
        <f ca="1">IF(F210="",RAND(),"")</f>
        <v>0.54977070672250083</v>
      </c>
      <c r="D210">
        <f t="shared" ca="1" si="10"/>
        <v>101</v>
      </c>
      <c r="E210" t="str">
        <f t="shared" ca="1" si="11"/>
        <v/>
      </c>
      <c r="F210" t="str">
        <f ca="1">IF(ISNA(MATCH(A210,抽獎頁面!$J$3:$J$30,0)),"","已中獎")</f>
        <v/>
      </c>
    </row>
  </sheetData>
  <sheetCalcPr fullCalcOnLoad="1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工作表2"/>
  <dimension ref="B2:K25"/>
  <sheetViews>
    <sheetView tabSelected="1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J3" sqref="J3"/>
    </sheetView>
  </sheetViews>
  <sheetFormatPr defaultRowHeight="16.5"/>
  <cols>
    <col min="1" max="1" width="5.875" customWidth="1"/>
    <col min="7" max="7" width="6" customWidth="1"/>
    <col min="10" max="10" width="9.5" bestFit="1" customWidth="1"/>
    <col min="12" max="12" width="9.5" bestFit="1" customWidth="1"/>
  </cols>
  <sheetData>
    <row r="2" spans="2:11">
      <c r="B2" s="24" t="str">
        <f ca="1">INDEX(抽獎名冊!$A$2:$A$210,MATCH(1,抽獎名冊!$D$2:$D$210,0))</f>
        <v>03444</v>
      </c>
      <c r="C2" s="24"/>
      <c r="D2" s="24"/>
      <c r="E2" s="24"/>
      <c r="F2" s="24"/>
      <c r="H2" s="25" t="s">
        <v>10</v>
      </c>
      <c r="I2" s="25"/>
      <c r="J2" s="3" t="s">
        <v>8</v>
      </c>
      <c r="K2" s="3" t="s">
        <v>9</v>
      </c>
    </row>
    <row r="3" spans="2:11">
      <c r="B3" s="24"/>
      <c r="C3" s="24"/>
      <c r="D3" s="24"/>
      <c r="E3" s="24"/>
      <c r="F3" s="24"/>
      <c r="H3" s="26" t="s">
        <v>7</v>
      </c>
      <c r="I3" s="26"/>
      <c r="J3" s="10"/>
      <c r="K3" s="6" t="str">
        <f ca="1">IF(ISNA(INDEX(抽獎名冊!$B$2:$B$210,MATCH(J3,抽獎名冊!$A$2:$A$210,0))),"",INDEX(抽獎名冊!$B$2:$B$210,MATCH(J3,抽獎名冊!$A$2:$A$210,0)))</f>
        <v/>
      </c>
    </row>
    <row r="4" spans="2:11">
      <c r="B4" s="24" t="str">
        <f ca="1">INDEX(抽獎名冊!$B$2:$B$210,MATCH(1,抽獎名冊!$D$2:$D$210,0))</f>
        <v>周立孫</v>
      </c>
      <c r="C4" s="24"/>
      <c r="D4" s="24"/>
      <c r="E4" s="24"/>
      <c r="F4" s="24"/>
      <c r="H4" s="27" t="s">
        <v>12</v>
      </c>
      <c r="I4" s="27"/>
      <c r="J4" s="11"/>
      <c r="K4" s="7" t="str">
        <f ca="1">IF(ISNA(INDEX(抽獎名冊!$B$2:$B$210,MATCH(J4,抽獎名冊!$A$2:$A$210,0))),"",INDEX(抽獎名冊!$B$2:$B$210,MATCH(J4,抽獎名冊!$A$2:$A$210,0)))</f>
        <v/>
      </c>
    </row>
    <row r="5" spans="2:11">
      <c r="B5" s="24"/>
      <c r="C5" s="24"/>
      <c r="D5" s="24"/>
      <c r="E5" s="24"/>
      <c r="F5" s="24"/>
      <c r="H5" s="29" t="s">
        <v>434</v>
      </c>
      <c r="I5" s="30"/>
      <c r="J5" s="12"/>
      <c r="K5" s="8" t="str">
        <f ca="1">IF(ISNA(INDEX(抽獎名冊!$B$2:$B$210,MATCH(J5,抽獎名冊!$A$2:$A$210,0))),"",INDEX(抽獎名冊!$B$2:$B$210,MATCH(J5,抽獎名冊!$A$2:$A$210,0)))</f>
        <v/>
      </c>
    </row>
    <row r="6" spans="2:11">
      <c r="B6" s="24"/>
      <c r="C6" s="24"/>
      <c r="D6" s="24"/>
      <c r="E6" s="24"/>
      <c r="F6" s="24"/>
      <c r="H6" s="30" t="s">
        <v>14</v>
      </c>
      <c r="I6" s="30"/>
      <c r="J6" s="12"/>
      <c r="K6" s="8" t="str">
        <f ca="1">IF(ISNA(INDEX(抽獎名冊!$B$2:$B$210,MATCH(J6,抽獎名冊!$A$2:$A$210,0))),"",INDEX(抽獎名冊!$B$2:$B$210,MATCH(J6,抽獎名冊!$A$2:$A$210,0)))</f>
        <v/>
      </c>
    </row>
    <row r="7" spans="2:11">
      <c r="H7" s="30" t="s">
        <v>15</v>
      </c>
      <c r="I7" s="30"/>
      <c r="J7" s="12"/>
      <c r="K7" s="8" t="str">
        <f ca="1">IF(ISNA(INDEX(抽獎名冊!$B$2:$B$210,MATCH(J7,抽獎名冊!$A$2:$A$210,0))),"",INDEX(抽獎名冊!$B$2:$B$210,MATCH(J7,抽獎名冊!$A$2:$A$210,0)))</f>
        <v/>
      </c>
    </row>
    <row r="8" spans="2:11">
      <c r="B8" s="22" t="s">
        <v>17</v>
      </c>
      <c r="C8" s="23"/>
      <c r="D8" s="23"/>
      <c r="E8" s="23"/>
      <c r="F8" s="23"/>
      <c r="H8" s="30" t="s">
        <v>16</v>
      </c>
      <c r="I8" s="30"/>
      <c r="J8" s="12"/>
      <c r="K8" s="8" t="str">
        <f ca="1">IF(ISNA(INDEX(抽獎名冊!$B$2:$B$210,MATCH(J8,抽獎名冊!$A$2:$A$210,0))),"",INDEX(抽獎名冊!$B$2:$B$210,MATCH(J8,抽獎名冊!$A$2:$A$210,0)))</f>
        <v/>
      </c>
    </row>
    <row r="9" spans="2:11" ht="16.5" customHeight="1">
      <c r="B9" s="23"/>
      <c r="C9" s="23"/>
      <c r="D9" s="23"/>
      <c r="E9" s="23"/>
      <c r="F9" s="23"/>
      <c r="H9" s="29" t="s">
        <v>434</v>
      </c>
      <c r="I9" s="30"/>
      <c r="J9" s="12"/>
      <c r="K9" s="8" t="str">
        <f ca="1">IF(ISNA(INDEX(抽獎名冊!$B$2:$B$210,MATCH(J9,抽獎名冊!$A$2:$A$210,0))),"",INDEX(抽獎名冊!$B$2:$B$210,MATCH(J9,抽獎名冊!$A$2:$A$210,0)))</f>
        <v/>
      </c>
    </row>
    <row r="10" spans="2:11" ht="16.5" customHeight="1">
      <c r="B10" s="23"/>
      <c r="C10" s="23"/>
      <c r="D10" s="23"/>
      <c r="E10" s="23"/>
      <c r="F10" s="23"/>
      <c r="J10" s="13"/>
      <c r="K10" s="13"/>
    </row>
    <row r="11" spans="2:11">
      <c r="H11" s="31" t="s">
        <v>6</v>
      </c>
      <c r="I11" s="31"/>
      <c r="J11" s="14"/>
      <c r="K11" s="9" t="str">
        <f ca="1">IF(ISNA(INDEX(抽獎名冊!$B$2:$B$210,MATCH(J11,抽獎名冊!$A$2:$A$210,0))),"",INDEX(抽獎名冊!$B$2:$B$210,MATCH(J11,抽獎名冊!$A$2:$A$210,0)))</f>
        <v/>
      </c>
    </row>
    <row r="12" spans="2:11">
      <c r="B12" s="15" t="s">
        <v>438</v>
      </c>
      <c r="C12" s="15">
        <f>15</f>
        <v>15</v>
      </c>
      <c r="D12" s="15" t="s">
        <v>436</v>
      </c>
      <c r="E12" s="15">
        <f ca="1">COUNTA(抽獎名冊!A2:A220)</f>
        <v>209</v>
      </c>
      <c r="H12" s="31"/>
      <c r="I12" s="31"/>
      <c r="J12" s="14"/>
      <c r="K12" s="9" t="str">
        <f ca="1">IF(ISNA(INDEX(抽獎名冊!$B$2:$B$210,MATCH(J12,抽獎名冊!$A$2:$A$210,0))),"",INDEX(抽獎名冊!$B$2:$B$210,MATCH(J12,抽獎名冊!$A$2:$A$210,0)))</f>
        <v/>
      </c>
    </row>
    <row r="13" spans="2:11">
      <c r="B13" s="18" t="s">
        <v>435</v>
      </c>
      <c r="C13" s="18"/>
      <c r="D13" s="19">
        <f>C12/E12</f>
        <v>7.1770334928229665E-2</v>
      </c>
      <c r="E13" s="19"/>
      <c r="H13" s="31"/>
      <c r="I13" s="31"/>
      <c r="J13" s="14"/>
      <c r="K13" s="9" t="str">
        <f ca="1">IF(ISNA(INDEX(抽獎名冊!$B$2:$B$210,MATCH(J13,抽獎名冊!$A$2:$A$210,0))),"",INDEX(抽獎名冊!$B$2:$B$210,MATCH(J13,抽獎名冊!$A$2:$A$210,0)))</f>
        <v/>
      </c>
    </row>
    <row r="14" spans="2:11">
      <c r="H14" s="31"/>
      <c r="I14" s="31"/>
      <c r="J14" s="14"/>
      <c r="K14" s="9" t="str">
        <f ca="1">IF(ISNA(INDEX(抽獎名冊!$B$2:$B$210,MATCH(J14,抽獎名冊!$A$2:$A$210,0))),"",INDEX(抽獎名冊!$B$2:$B$210,MATCH(J14,抽獎名冊!$A$2:$A$210,0)))</f>
        <v/>
      </c>
    </row>
    <row r="15" spans="2:11">
      <c r="B15" s="16" t="s">
        <v>440</v>
      </c>
      <c r="C15" s="16">
        <f>COUNTBLANK(J3:J21)-4</f>
        <v>15</v>
      </c>
      <c r="D15" s="16" t="s">
        <v>436</v>
      </c>
      <c r="E15" s="16">
        <f ca="1">COUNTBLANK(抽獎名冊!F2:F220)-10</f>
        <v>209</v>
      </c>
      <c r="H15" s="31"/>
      <c r="I15" s="31"/>
      <c r="J15" s="14"/>
      <c r="K15" s="9" t="str">
        <f ca="1">IF(ISNA(INDEX(抽獎名冊!$B$2:$B$210,MATCH(J15,抽獎名冊!$A$2:$A$210,0))),"",INDEX(抽獎名冊!$B$2:$B$210,MATCH(J15,抽獎名冊!$A$2:$A$210,0)))</f>
        <v/>
      </c>
    </row>
    <row r="16" spans="2:11">
      <c r="B16" s="21" t="s">
        <v>439</v>
      </c>
      <c r="C16" s="21"/>
      <c r="D16" s="20">
        <f>C15/E15</f>
        <v>7.1770334928229665E-2</v>
      </c>
      <c r="E16" s="20"/>
      <c r="J16" s="13"/>
      <c r="K16" s="13"/>
    </row>
    <row r="17" spans="2:11">
      <c r="B17" s="17" t="s">
        <v>441</v>
      </c>
      <c r="C17" s="17"/>
      <c r="D17" s="17"/>
      <c r="E17" s="17"/>
      <c r="H17" s="27" t="s">
        <v>13</v>
      </c>
      <c r="I17" s="27"/>
      <c r="J17" s="11"/>
      <c r="K17" s="7" t="str">
        <f ca="1">IF(ISNA(INDEX(抽獎名冊!$B$2:$B$210,MATCH(J17,抽獎名冊!$A$2:$A$210,0))),"",INDEX(抽獎名冊!$B$2:$B$210,MATCH(J17,抽獎名冊!$A$2:$A$210,0)))</f>
        <v/>
      </c>
    </row>
    <row r="18" spans="2:11">
      <c r="H18" s="27"/>
      <c r="I18" s="27"/>
      <c r="J18" s="11"/>
      <c r="K18" s="7" t="str">
        <f ca="1">IF(ISNA(INDEX(抽獎名冊!$B$2:$B$210,MATCH(J18,抽獎名冊!$A$2:$A$210,0))),"",INDEX(抽獎名冊!$B$2:$B$210,MATCH(J18,抽獎名冊!$A$2:$A$210,0)))</f>
        <v/>
      </c>
    </row>
    <row r="19" spans="2:11">
      <c r="H19" s="27"/>
      <c r="I19" s="27"/>
      <c r="J19" s="11"/>
      <c r="K19" s="7" t="str">
        <f ca="1">IF(ISNA(INDEX(抽獎名冊!$B$2:$B$210,MATCH(J19,抽獎名冊!$A$2:$A$210,0))),"",INDEX(抽獎名冊!$B$2:$B$210,MATCH(J19,抽獎名冊!$A$2:$A$210,0)))</f>
        <v/>
      </c>
    </row>
    <row r="20" spans="2:11">
      <c r="H20" s="27"/>
      <c r="I20" s="27"/>
      <c r="J20" s="11"/>
      <c r="K20" s="7" t="str">
        <f ca="1">IF(ISNA(INDEX(抽獎名冊!$B$2:$B$210,MATCH(J20,抽獎名冊!$A$2:$A$210,0))),"",INDEX(抽獎名冊!$B$2:$B$210,MATCH(J20,抽獎名冊!$A$2:$A$210,0)))</f>
        <v/>
      </c>
    </row>
    <row r="21" spans="2:11">
      <c r="H21" s="27"/>
      <c r="I21" s="27"/>
      <c r="J21" s="11"/>
      <c r="K21" s="7" t="str">
        <f ca="1">IF(ISNA(INDEX(抽獎名冊!$B$2:$B$210,MATCH(J21,抽獎名冊!$A$2:$A$210,0))),"",INDEX(抽獎名冊!$B$2:$B$210,MATCH(J21,抽獎名冊!$A$2:$A$210,0)))</f>
        <v/>
      </c>
    </row>
    <row r="23" spans="2:11">
      <c r="H23" s="28"/>
      <c r="I23" s="28"/>
      <c r="J23" s="5"/>
      <c r="K23" s="5" t="str">
        <f ca="1">IF(ISNA(INDEX(抽獎名冊!$B$2:$B$210,MATCH(J23,抽獎名冊!$A$2:$A$210,0))),"",INDEX(抽獎名冊!$B$2:$B$210,MATCH(J23,抽獎名冊!$A$2:$A$210,0)))</f>
        <v/>
      </c>
    </row>
    <row r="24" spans="2:11">
      <c r="H24" s="28"/>
      <c r="I24" s="28"/>
      <c r="J24" s="5"/>
      <c r="K24" s="5" t="str">
        <f ca="1">IF(ISNA(INDEX(抽獎名冊!$B$2:$B$210,MATCH(J24,抽獎名冊!$A$2:$A$210,0))),"",INDEX(抽獎名冊!$B$2:$B$210,MATCH(J24,抽獎名冊!$A$2:$A$210,0)))</f>
        <v/>
      </c>
    </row>
    <row r="25" spans="2:11">
      <c r="H25" s="28"/>
      <c r="I25" s="28"/>
      <c r="J25" s="5"/>
      <c r="K25" s="5" t="str">
        <f ca="1">IF(ISNA(INDEX(抽獎名冊!$B$2:$B$210,MATCH(J25,抽獎名冊!$A$2:$A$210,0))),"",INDEX(抽獎名冊!$B$2:$B$210,MATCH(J25,抽獎名冊!$A$2:$A$210,0)))</f>
        <v/>
      </c>
    </row>
  </sheetData>
  <sheetProtection sheet="1" objects="1" scenarios="1"/>
  <protectedRanges>
    <protectedRange sqref="J3:J21" name="範圍1"/>
  </protectedRanges>
  <mergeCells count="19">
    <mergeCell ref="H8:I8"/>
    <mergeCell ref="H9:I9"/>
    <mergeCell ref="H11:I15"/>
    <mergeCell ref="B2:F3"/>
    <mergeCell ref="B4:F6"/>
    <mergeCell ref="H2:I2"/>
    <mergeCell ref="H3:I3"/>
    <mergeCell ref="H4:I4"/>
    <mergeCell ref="H23:I25"/>
    <mergeCell ref="H17:I21"/>
    <mergeCell ref="H5:I5"/>
    <mergeCell ref="H6:I6"/>
    <mergeCell ref="H7:I7"/>
    <mergeCell ref="B17:E17"/>
    <mergeCell ref="B13:C13"/>
    <mergeCell ref="D13:E13"/>
    <mergeCell ref="D16:E16"/>
    <mergeCell ref="B16:C16"/>
    <mergeCell ref="B8:F10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抽獎名冊</vt:lpstr>
      <vt:lpstr>抽獎頁面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Necosx</cp:lastModifiedBy>
  <dcterms:created xsi:type="dcterms:W3CDTF">2017-12-12T00:23:37Z</dcterms:created>
  <dcterms:modified xsi:type="dcterms:W3CDTF">2017-12-25T06:16:32Z</dcterms:modified>
</cp:coreProperties>
</file>